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'2018'!$A$3:$AI$19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<sst xmlns="http://schemas.openxmlformats.org/spreadsheetml/2006/main" count="75" uniqueCount="33">
  <si>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</si>
  <si>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</si>
  <si>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</si>
  <si>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Razem:</t>
  </si>
  <si>
    <t>RAZEM</t>
  </si>
  <si>
    <t xml:space="preserve"> Rodzaje odpadów oraz ich kody</t>
  </si>
  <si>
    <t>I półrocze</t>
  </si>
  <si>
    <t>I I półrocze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</si>
  <si>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</si>
  <si>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</si>
  <si>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</si>
  <si>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</si>
  <si>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</si>
  <si>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</si>
  <si>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</si>
  <si>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</si>
  <si>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</si>
  <si>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</si>
  <si>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</si>
  <si>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</si>
  <si>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STYCZEŃ 2018</t>
  </si>
  <si>
    <t>LUTY 2018</t>
  </si>
  <si>
    <t>MARZEC 2018</t>
  </si>
  <si>
    <t>KWIECIEŃ 2018</t>
  </si>
  <si>
    <t>MAJ 2018</t>
  </si>
  <si>
    <t>CZERWIEC 2018</t>
  </si>
  <si>
    <t>LIPIEC 2018</t>
  </si>
  <si>
    <t>SIERPIEŃ 2018</t>
  </si>
  <si>
    <t>WRZESIEŃ 2018</t>
  </si>
  <si>
    <t>PAŹDZIERNIK 2018</t>
  </si>
  <si>
    <t>LISTOPAD 2018</t>
  </si>
  <si>
    <t>GRUDZIEŃ 2018</t>
  </si>
  <si>
    <t>RAZEM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</si>
</sst>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4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60"/>
      <name val="Times New Roman"/>
      <family val="1"/>
    </font>
    <font>
      <b/>
      <sz val="6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6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sz val="4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rgb="FFC00000"/>
      <name val="Times New Roman"/>
      <family val="1"/>
    </font>
    <font>
      <b/>
      <sz val="9"/>
      <color theme="9" tint="-0.4999699890613556"/>
      <name val="Times New Roman"/>
      <family val="1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5" fillId="16" borderId="26" xfId="0" applyFont="1" applyFill="1" applyBorder="1" applyAlignment="1">
      <alignment horizontal="center" vertical="center" wrapText="1"/>
    </xf>
    <xf numFmtId="0" fontId="65" fillId="16" borderId="11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2" fillId="16" borderId="27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3" fillId="16" borderId="14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2" fillId="16" borderId="30" xfId="0" applyFont="1" applyFill="1" applyBorder="1" applyAlignment="1">
      <alignment horizontal="center" vertical="center" wrapText="1"/>
    </xf>
    <xf numFmtId="0" fontId="62" fillId="16" borderId="31" xfId="0" applyFont="1" applyFill="1" applyBorder="1" applyAlignment="1">
      <alignment horizontal="center" vertical="center" wrapText="1"/>
    </xf>
    <xf numFmtId="0" fontId="62" fillId="16" borderId="32" xfId="0" applyFont="1" applyFill="1" applyBorder="1" applyAlignment="1">
      <alignment horizontal="center" vertical="center" wrapText="1"/>
    </xf>
    <xf numFmtId="0" fontId="62" fillId="16" borderId="33" xfId="0" applyFont="1" applyFill="1" applyBorder="1" applyAlignment="1">
      <alignment horizontal="center" vertical="center" wrapText="1"/>
    </xf>
    <xf numFmtId="0" fontId="62" fillId="16" borderId="34" xfId="0" applyFont="1" applyFill="1" applyBorder="1" applyAlignment="1">
      <alignment horizontal="center" vertical="center" wrapText="1"/>
    </xf>
    <xf numFmtId="0" fontId="65" fillId="16" borderId="35" xfId="0" applyFont="1" applyFill="1" applyBorder="1" applyAlignment="1">
      <alignment horizontal="center" vertical="center" wrapText="1"/>
    </xf>
    <xf numFmtId="0" fontId="63" fillId="16" borderId="12" xfId="0" applyFont="1" applyFill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21" xfId="0" applyFont="1" applyFill="1" applyBorder="1" applyAlignment="1">
      <alignment horizontal="center" vertical="center" wrapText="1"/>
    </xf>
    <xf numFmtId="0" fontId="66" fillId="9" borderId="26" xfId="0" applyFont="1" applyFill="1" applyBorder="1" applyAlignment="1">
      <alignment horizontal="center" vertical="center" wrapText="1"/>
    </xf>
    <xf numFmtId="0" fontId="66" fillId="9" borderId="11" xfId="0" applyFont="1" applyFill="1" applyBorder="1" applyAlignment="1">
      <alignment horizontal="center" vertical="center" wrapText="1"/>
    </xf>
    <xf numFmtId="0" fontId="66" fillId="9" borderId="35" xfId="0" applyFont="1" applyFill="1" applyBorder="1" applyAlignment="1">
      <alignment horizontal="center" vertical="center" wrapText="1"/>
    </xf>
    <xf numFmtId="0" fontId="64" fillId="9" borderId="27" xfId="0" applyFont="1" applyFill="1" applyBorder="1" applyAlignment="1">
      <alignment horizontal="center" vertical="center" wrapText="1"/>
    </xf>
    <xf numFmtId="0" fontId="64" fillId="9" borderId="28" xfId="0" applyFont="1" applyFill="1" applyBorder="1" applyAlignment="1">
      <alignment horizontal="center" vertical="center" wrapText="1"/>
    </xf>
    <xf numFmtId="0" fontId="64" fillId="9" borderId="29" xfId="0" applyFont="1" applyFill="1" applyBorder="1" applyAlignment="1">
      <alignment horizontal="center" vertical="center" wrapText="1"/>
    </xf>
    <xf numFmtId="0" fontId="64" fillId="9" borderId="30" xfId="0" applyFont="1" applyFill="1" applyBorder="1" applyAlignment="1">
      <alignment horizontal="center" vertical="center" wrapText="1"/>
    </xf>
    <xf numFmtId="0" fontId="64" fillId="9" borderId="31" xfId="0" applyFont="1" applyFill="1" applyBorder="1" applyAlignment="1">
      <alignment horizontal="center" vertical="center" wrapText="1"/>
    </xf>
    <xf numFmtId="0" fontId="64" fillId="9" borderId="32" xfId="0" applyFont="1" applyFill="1" applyBorder="1" applyAlignment="1">
      <alignment horizontal="center" vertical="center" wrapText="1"/>
    </xf>
    <xf numFmtId="0" fontId="64" fillId="9" borderId="33" xfId="0" applyFont="1" applyFill="1" applyBorder="1" applyAlignment="1">
      <alignment horizontal="center" vertical="center" wrapText="1"/>
    </xf>
    <xf numFmtId="0" fontId="64" fillId="9" borderId="34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36" xfId="0" applyNumberFormat="1" applyFont="1" applyBorder="1" applyAlignment="1">
      <alignment horizontal="center" vertical="center"/>
    </xf>
    <xf numFmtId="49" fontId="69" fillId="0" borderId="37" xfId="0" applyNumberFormat="1" applyFont="1" applyBorder="1" applyAlignment="1">
      <alignment horizontal="center" vertical="center"/>
    </xf>
    <xf numFmtId="49" fontId="69" fillId="0" borderId="38" xfId="0" applyNumberFormat="1" applyFont="1" applyBorder="1" applyAlignment="1">
      <alignment horizontal="center" vertical="center"/>
    </xf>
    <xf numFmtId="49" fontId="69" fillId="0" borderId="39" xfId="0" applyNumberFormat="1" applyFont="1" applyBorder="1" applyAlignment="1">
      <alignment horizontal="center" vertical="center"/>
    </xf>
    <xf numFmtId="49" fontId="69" fillId="0" borderId="40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62" fillId="16" borderId="58" xfId="0" applyFont="1" applyFill="1" applyBorder="1" applyAlignment="1">
      <alignment horizontal="center" vertical="center" wrapText="1"/>
    </xf>
    <xf numFmtId="0" fontId="62" fillId="16" borderId="30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63" fillId="16" borderId="13" xfId="0" applyFont="1" applyFill="1" applyBorder="1" applyAlignment="1">
      <alignment horizontal="center" vertical="center" wrapText="1"/>
    </xf>
    <xf numFmtId="49" fontId="62" fillId="16" borderId="49" xfId="0" applyNumberFormat="1" applyFont="1" applyFill="1" applyBorder="1" applyAlignment="1">
      <alignment horizontal="center" vertical="center"/>
    </xf>
    <xf numFmtId="49" fontId="62" fillId="16" borderId="37" xfId="0" applyNumberFormat="1" applyFont="1" applyFill="1" applyBorder="1" applyAlignment="1">
      <alignment horizontal="center" vertical="center"/>
    </xf>
    <xf numFmtId="49" fontId="62" fillId="16" borderId="38" xfId="0" applyNumberFormat="1" applyFont="1" applyFill="1" applyBorder="1" applyAlignment="1">
      <alignment horizontal="center" vertical="center"/>
    </xf>
    <xf numFmtId="49" fontId="62" fillId="16" borderId="50" xfId="0" applyNumberFormat="1" applyFont="1" applyFill="1" applyBorder="1" applyAlignment="1">
      <alignment horizontal="center" vertical="center"/>
    </xf>
    <xf numFmtId="49" fontId="62" fillId="16" borderId="40" xfId="0" applyNumberFormat="1" applyFont="1" applyFill="1" applyBorder="1" applyAlignment="1">
      <alignment horizontal="center" vertical="center"/>
    </xf>
    <xf numFmtId="49" fontId="62" fillId="16" borderId="11" xfId="0" applyNumberFormat="1" applyFont="1" applyFill="1" applyBorder="1" applyAlignment="1">
      <alignment horizontal="center" vertical="center"/>
    </xf>
    <xf numFmtId="0" fontId="62" fillId="16" borderId="59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49" fontId="62" fillId="16" borderId="60" xfId="0" applyNumberFormat="1" applyFont="1" applyFill="1" applyBorder="1" applyAlignment="1">
      <alignment horizontal="center" vertical="center"/>
    </xf>
    <xf numFmtId="49" fontId="62" fillId="16" borderId="61" xfId="0" applyNumberFormat="1" applyFont="1" applyFill="1" applyBorder="1" applyAlignment="1">
      <alignment horizontal="center" vertical="center"/>
    </xf>
    <xf numFmtId="0" fontId="62" fillId="16" borderId="45" xfId="0" applyFont="1" applyFill="1" applyBorder="1" applyAlignment="1">
      <alignment horizontal="center" vertical="center"/>
    </xf>
    <xf numFmtId="0" fontId="62" fillId="16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73" fillId="9" borderId="49" xfId="0" applyNumberFormat="1" applyFont="1" applyFill="1" applyBorder="1" applyAlignment="1">
      <alignment horizontal="center" vertical="center"/>
    </xf>
    <xf numFmtId="49" fontId="73" fillId="9" borderId="37" xfId="0" applyNumberFormat="1" applyFont="1" applyFill="1" applyBorder="1" applyAlignment="1">
      <alignment horizontal="center" vertical="center"/>
    </xf>
    <xf numFmtId="49" fontId="73" fillId="9" borderId="50" xfId="0" applyNumberFormat="1" applyFont="1" applyFill="1" applyBorder="1" applyAlignment="1">
      <alignment horizontal="center" vertical="center"/>
    </xf>
    <xf numFmtId="49" fontId="73" fillId="9" borderId="40" xfId="0" applyNumberFormat="1" applyFont="1" applyFill="1" applyBorder="1" applyAlignment="1">
      <alignment horizontal="center" vertical="center"/>
    </xf>
    <xf numFmtId="0" fontId="64" fillId="9" borderId="45" xfId="0" applyFont="1" applyFill="1" applyBorder="1" applyAlignment="1">
      <alignment horizontal="center" vertical="center"/>
    </xf>
    <xf numFmtId="0" fontId="64" fillId="9" borderId="46" xfId="0" applyFont="1" applyFill="1" applyBorder="1" applyAlignment="1">
      <alignment horizontal="center" vertical="center"/>
    </xf>
    <xf numFmtId="0" fontId="63" fillId="16" borderId="45" xfId="0" applyFont="1" applyFill="1" applyBorder="1" applyAlignment="1">
      <alignment horizontal="center" vertical="center"/>
    </xf>
    <xf numFmtId="0" fontId="63" fillId="16" borderId="46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74" fillId="9" borderId="62" xfId="0" applyFont="1" applyFill="1" applyBorder="1" applyAlignment="1">
      <alignment horizontal="center" vertical="center" wrapText="1"/>
    </xf>
    <xf numFmtId="0" fontId="74" fillId="9" borderId="20" xfId="0" applyFont="1" applyFill="1" applyBorder="1" applyAlignment="1">
      <alignment horizontal="center" vertical="center" wrapText="1"/>
    </xf>
    <xf numFmtId="0" fontId="74" fillId="9" borderId="0" xfId="0" applyFont="1" applyFill="1" applyBorder="1" applyAlignment="1">
      <alignment horizontal="center" vertical="center" wrapText="1"/>
    </xf>
    <xf numFmtId="0" fontId="75" fillId="3" borderId="63" xfId="0" applyFont="1" applyFill="1" applyBorder="1" applyAlignment="1">
      <alignment horizontal="center" vertical="center"/>
    </xf>
    <xf numFmtId="0" fontId="75" fillId="3" borderId="46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horizontal="center" vertical="center" wrapText="1"/>
    </xf>
    <xf numFmtId="0" fontId="61" fillId="0" borderId="66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90" zoomScaleNormal="90" zoomScalePageLayoutView="0" workbookViewId="0" topLeftCell="A1">
      <selection activeCell="AS3" sqref="AS3:AU4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6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0039062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5.140625" style="0" customWidth="1"/>
    <col min="21" max="21" width="6.57421875" style="0" customWidth="1"/>
    <col min="22" max="22" width="5.140625" style="0" customWidth="1"/>
    <col min="23" max="23" width="8.14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140625" style="0" customWidth="1"/>
    <col min="36" max="36" width="6.00390625" style="0" customWidth="1"/>
    <col min="37" max="37" width="4.8515625" style="0" customWidth="1"/>
    <col min="38" max="38" width="6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6" max="46" width="6.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70" t="s">
        <v>5</v>
      </c>
      <c r="B3" s="71"/>
      <c r="C3" s="52" t="s">
        <v>20</v>
      </c>
      <c r="D3" s="53"/>
      <c r="E3" s="54"/>
      <c r="F3" s="52" t="s">
        <v>21</v>
      </c>
      <c r="G3" s="53"/>
      <c r="H3" s="54"/>
      <c r="I3" s="52" t="s">
        <v>22</v>
      </c>
      <c r="J3" s="53"/>
      <c r="K3" s="54"/>
      <c r="L3" s="52" t="s">
        <v>23</v>
      </c>
      <c r="M3" s="53"/>
      <c r="N3" s="54"/>
      <c r="O3" s="52" t="s">
        <v>24</v>
      </c>
      <c r="P3" s="53"/>
      <c r="Q3" s="54"/>
      <c r="R3" s="52" t="s">
        <v>25</v>
      </c>
      <c r="S3" s="53"/>
      <c r="T3" s="54"/>
      <c r="U3" s="86" t="s">
        <v>6</v>
      </c>
      <c r="V3" s="87"/>
      <c r="W3" s="88"/>
      <c r="X3" s="53" t="s">
        <v>26</v>
      </c>
      <c r="Y3" s="53"/>
      <c r="Z3" s="54"/>
      <c r="AA3" s="52" t="s">
        <v>27</v>
      </c>
      <c r="AB3" s="53"/>
      <c r="AC3" s="54"/>
      <c r="AD3" s="52" t="s">
        <v>28</v>
      </c>
      <c r="AE3" s="53"/>
      <c r="AF3" s="54"/>
      <c r="AG3" s="52" t="s">
        <v>29</v>
      </c>
      <c r="AH3" s="53"/>
      <c r="AI3" s="54"/>
      <c r="AJ3" s="52" t="s">
        <v>30</v>
      </c>
      <c r="AK3" s="53"/>
      <c r="AL3" s="54"/>
      <c r="AM3" s="52" t="s">
        <v>31</v>
      </c>
      <c r="AN3" s="53"/>
      <c r="AO3" s="54"/>
      <c r="AP3" s="86" t="s">
        <v>7</v>
      </c>
      <c r="AQ3" s="87"/>
      <c r="AR3" s="94"/>
      <c r="AS3" s="99" t="s">
        <v>32</v>
      </c>
      <c r="AT3" s="100"/>
      <c r="AU3" s="100"/>
      <c r="AV3" s="21"/>
    </row>
    <row r="4" spans="1:48" ht="15.75" thickBot="1">
      <c r="A4" s="72"/>
      <c r="B4" s="73"/>
      <c r="C4" s="55"/>
      <c r="D4" s="56"/>
      <c r="E4" s="57"/>
      <c r="F4" s="55"/>
      <c r="G4" s="56"/>
      <c r="H4" s="57"/>
      <c r="I4" s="55"/>
      <c r="J4" s="56"/>
      <c r="K4" s="57"/>
      <c r="L4" s="55"/>
      <c r="M4" s="56"/>
      <c r="N4" s="57"/>
      <c r="O4" s="55"/>
      <c r="P4" s="56"/>
      <c r="Q4" s="57"/>
      <c r="R4" s="55"/>
      <c r="S4" s="56"/>
      <c r="T4" s="57"/>
      <c r="U4" s="89"/>
      <c r="V4" s="90"/>
      <c r="W4" s="91"/>
      <c r="X4" s="56"/>
      <c r="Y4" s="56"/>
      <c r="Z4" s="57"/>
      <c r="AA4" s="55"/>
      <c r="AB4" s="56"/>
      <c r="AC4" s="57"/>
      <c r="AD4" s="55"/>
      <c r="AE4" s="56"/>
      <c r="AF4" s="57"/>
      <c r="AG4" s="55"/>
      <c r="AH4" s="56"/>
      <c r="AI4" s="57"/>
      <c r="AJ4" s="55"/>
      <c r="AK4" s="56"/>
      <c r="AL4" s="57"/>
      <c r="AM4" s="55"/>
      <c r="AN4" s="56"/>
      <c r="AO4" s="57"/>
      <c r="AP4" s="89"/>
      <c r="AQ4" s="90"/>
      <c r="AR4" s="95"/>
      <c r="AS4" s="101"/>
      <c r="AT4" s="102"/>
      <c r="AU4" s="102"/>
      <c r="AV4" s="21"/>
    </row>
    <row r="5" spans="1:48" ht="23.25" customHeight="1" thickBot="1">
      <c r="A5" s="74"/>
      <c r="B5" s="75"/>
      <c r="C5" s="2" t="s">
        <v>1</v>
      </c>
      <c r="D5" s="3" t="s">
        <v>2</v>
      </c>
      <c r="E5" s="3" t="s">
        <v>4</v>
      </c>
      <c r="F5" s="2" t="s">
        <v>1</v>
      </c>
      <c r="G5" s="3" t="s">
        <v>2</v>
      </c>
      <c r="H5" s="3" t="s">
        <v>4</v>
      </c>
      <c r="I5" s="2" t="s">
        <v>1</v>
      </c>
      <c r="J5" s="3" t="s">
        <v>2</v>
      </c>
      <c r="K5" s="3" t="s">
        <v>4</v>
      </c>
      <c r="L5" s="2" t="s">
        <v>1</v>
      </c>
      <c r="M5" s="3" t="s">
        <v>2</v>
      </c>
      <c r="N5" s="3" t="s">
        <v>4</v>
      </c>
      <c r="O5" s="2" t="s">
        <v>1</v>
      </c>
      <c r="P5" s="3" t="s">
        <v>2</v>
      </c>
      <c r="Q5" s="3" t="s">
        <v>4</v>
      </c>
      <c r="R5" s="2" t="s">
        <v>1</v>
      </c>
      <c r="S5" s="3" t="s">
        <v>2</v>
      </c>
      <c r="T5" s="3" t="s">
        <v>4</v>
      </c>
      <c r="U5" s="23" t="s">
        <v>1</v>
      </c>
      <c r="V5" s="24" t="s">
        <v>2</v>
      </c>
      <c r="W5" s="25" t="s">
        <v>4</v>
      </c>
      <c r="X5" s="2" t="s">
        <v>1</v>
      </c>
      <c r="Y5" s="3" t="s">
        <v>2</v>
      </c>
      <c r="Z5" s="3" t="s">
        <v>4</v>
      </c>
      <c r="AA5" s="2" t="s">
        <v>1</v>
      </c>
      <c r="AB5" s="3" t="s">
        <v>2</v>
      </c>
      <c r="AC5" s="3" t="s">
        <v>4</v>
      </c>
      <c r="AD5" s="2" t="s">
        <v>1</v>
      </c>
      <c r="AE5" s="3" t="s">
        <v>2</v>
      </c>
      <c r="AF5" s="3" t="s">
        <v>4</v>
      </c>
      <c r="AG5" s="2" t="s">
        <v>1</v>
      </c>
      <c r="AH5" s="3" t="s">
        <v>2</v>
      </c>
      <c r="AI5" s="3" t="s">
        <v>4</v>
      </c>
      <c r="AJ5" s="2" t="s">
        <v>1</v>
      </c>
      <c r="AK5" s="3" t="s">
        <v>2</v>
      </c>
      <c r="AL5" s="3" t="s">
        <v>4</v>
      </c>
      <c r="AM5" s="2" t="s">
        <v>1</v>
      </c>
      <c r="AN5" s="3" t="s">
        <v>2</v>
      </c>
      <c r="AO5" s="3" t="s">
        <v>4</v>
      </c>
      <c r="AP5" s="25" t="s">
        <v>1</v>
      </c>
      <c r="AQ5" s="24" t="s">
        <v>2</v>
      </c>
      <c r="AR5" s="35" t="s">
        <v>4</v>
      </c>
      <c r="AS5" s="39" t="s">
        <v>1</v>
      </c>
      <c r="AT5" s="40" t="s">
        <v>2</v>
      </c>
      <c r="AU5" s="41" t="s">
        <v>4</v>
      </c>
      <c r="AV5" s="21"/>
    </row>
    <row r="6" spans="1:48" ht="40.5" customHeight="1" thickBot="1">
      <c r="A6" s="76" t="s">
        <v>8</v>
      </c>
      <c r="B6" s="77"/>
      <c r="C6" s="5">
        <v>247.8</v>
      </c>
      <c r="D6" s="6">
        <v>0</v>
      </c>
      <c r="E6" s="7">
        <v>247.8</v>
      </c>
      <c r="F6" s="5">
        <v>200.04</v>
      </c>
      <c r="G6" s="6">
        <v>0</v>
      </c>
      <c r="H6" s="7">
        <v>200.04</v>
      </c>
      <c r="I6" s="5">
        <v>232.2</v>
      </c>
      <c r="J6" s="6">
        <v>0</v>
      </c>
      <c r="K6" s="7">
        <v>232.2</v>
      </c>
      <c r="L6" s="5">
        <v>241.88</v>
      </c>
      <c r="M6" s="6">
        <v>0</v>
      </c>
      <c r="N6" s="7">
        <v>241.88</v>
      </c>
      <c r="O6" s="5">
        <v>225.04</v>
      </c>
      <c r="P6" s="6">
        <v>0</v>
      </c>
      <c r="Q6" s="7">
        <v>225.04</v>
      </c>
      <c r="R6" s="5">
        <v>229.58</v>
      </c>
      <c r="S6" s="6">
        <v>0</v>
      </c>
      <c r="T6" s="7">
        <v>229.58</v>
      </c>
      <c r="U6" s="26">
        <f>C6+F6+I6+L6+O6+R6</f>
        <v>1376.54</v>
      </c>
      <c r="V6" s="27">
        <f>D6+G6+J6+M6+P6+S6</f>
        <v>0</v>
      </c>
      <c r="W6" s="28">
        <f>E6+H6+K6+N6+Q6+T6</f>
        <v>1376.54</v>
      </c>
      <c r="X6" s="5">
        <v>221.4</v>
      </c>
      <c r="Y6" s="6">
        <v>0</v>
      </c>
      <c r="Z6" s="7">
        <v>221.4</v>
      </c>
      <c r="AA6" s="5">
        <v>201.3</v>
      </c>
      <c r="AB6" s="6">
        <v>0</v>
      </c>
      <c r="AC6" s="7">
        <f>SUM(AA6:AB6)</f>
        <v>201.3</v>
      </c>
      <c r="AD6" s="5">
        <v>200.6</v>
      </c>
      <c r="AE6" s="6">
        <v>0</v>
      </c>
      <c r="AF6" s="7">
        <v>200.6</v>
      </c>
      <c r="AG6" s="5">
        <v>242.52</v>
      </c>
      <c r="AH6" s="6">
        <v>0</v>
      </c>
      <c r="AI6" s="7">
        <v>242.52</v>
      </c>
      <c r="AJ6" s="5">
        <v>244.13</v>
      </c>
      <c r="AK6" s="6">
        <v>0</v>
      </c>
      <c r="AL6" s="7">
        <v>244.13</v>
      </c>
      <c r="AM6" s="5">
        <v>259.36</v>
      </c>
      <c r="AN6" s="6">
        <v>0</v>
      </c>
      <c r="AO6" s="7">
        <v>259.36</v>
      </c>
      <c r="AP6" s="26">
        <f>SUM(X6,AA6,AD6,AG6,AJ6,AM6)</f>
        <v>1369.31</v>
      </c>
      <c r="AQ6" s="27">
        <f>SUM(Y6,AB6,AE6,AH6,AK6,AN6)</f>
        <v>0</v>
      </c>
      <c r="AR6" s="36">
        <f>SUM(Z6,AC6,AF6,AI6,AL6,AO6)</f>
        <v>1369.31</v>
      </c>
      <c r="AS6" s="42">
        <f>SUM(U6,AP6)</f>
        <v>2745.85</v>
      </c>
      <c r="AT6" s="43">
        <v>0</v>
      </c>
      <c r="AU6" s="109">
        <v>2745.85</v>
      </c>
      <c r="AV6" s="21"/>
    </row>
    <row r="7" spans="1:48" ht="43.5" customHeight="1" thickBot="1">
      <c r="A7" s="64" t="s">
        <v>9</v>
      </c>
      <c r="B7" s="65"/>
      <c r="C7" s="8">
        <v>8.12</v>
      </c>
      <c r="D7" s="9">
        <v>1.96</v>
      </c>
      <c r="E7" s="7">
        <f>SUM(C7:D7)</f>
        <v>10.079999999999998</v>
      </c>
      <c r="F7" s="8">
        <v>10.5</v>
      </c>
      <c r="G7" s="9">
        <v>4</v>
      </c>
      <c r="H7" s="7">
        <f>SUM(F7:G7)</f>
        <v>14.5</v>
      </c>
      <c r="I7" s="8">
        <v>13.02</v>
      </c>
      <c r="J7" s="9">
        <v>9.92</v>
      </c>
      <c r="K7" s="7">
        <v>22.94</v>
      </c>
      <c r="L7" s="8">
        <v>167.5</v>
      </c>
      <c r="M7" s="9">
        <v>46.96</v>
      </c>
      <c r="N7" s="7">
        <v>214.46</v>
      </c>
      <c r="O7" s="8">
        <v>191.88</v>
      </c>
      <c r="P7" s="9">
        <v>28.68</v>
      </c>
      <c r="Q7" s="7">
        <f>SUM(O7:P7)</f>
        <v>220.56</v>
      </c>
      <c r="R7" s="8">
        <v>142.42</v>
      </c>
      <c r="S7" s="9">
        <v>31.09</v>
      </c>
      <c r="T7" s="7">
        <f>SUM(R7:S7)</f>
        <v>173.51</v>
      </c>
      <c r="U7" s="26">
        <f aca="true" t="shared" si="0" ref="U7:U17">C7+F7+I7+L7+O7+R7</f>
        <v>533.4399999999999</v>
      </c>
      <c r="V7" s="27">
        <f aca="true" t="shared" si="1" ref="V7:V18">D7+G7+J7+M7+P7+S7</f>
        <v>122.61000000000001</v>
      </c>
      <c r="W7" s="28">
        <f aca="true" t="shared" si="2" ref="W7:W18">E7+H7+K7+N7+Q7+T7</f>
        <v>656.05</v>
      </c>
      <c r="X7" s="8">
        <v>158.52</v>
      </c>
      <c r="Y7" s="9">
        <v>28.44</v>
      </c>
      <c r="Z7" s="7">
        <f>SUM(X7:Y7)</f>
        <v>186.96</v>
      </c>
      <c r="AA7" s="8">
        <v>142.78</v>
      </c>
      <c r="AB7" s="9">
        <v>23.84</v>
      </c>
      <c r="AC7" s="7">
        <f>SUM(AA7:AB7)</f>
        <v>166.62</v>
      </c>
      <c r="AD7" s="8">
        <v>122.88</v>
      </c>
      <c r="AE7" s="9">
        <v>15.68</v>
      </c>
      <c r="AF7" s="7">
        <f>SUM(AD7:AE7)</f>
        <v>138.56</v>
      </c>
      <c r="AG7" s="8">
        <v>136.2</v>
      </c>
      <c r="AH7" s="9">
        <v>27.62</v>
      </c>
      <c r="AI7" s="7">
        <v>163.82</v>
      </c>
      <c r="AJ7" s="8">
        <v>92.95</v>
      </c>
      <c r="AK7" s="9">
        <v>52.38</v>
      </c>
      <c r="AL7" s="7">
        <f>SUM(AJ7:AK7)</f>
        <v>145.33</v>
      </c>
      <c r="AM7" s="8">
        <v>61.26</v>
      </c>
      <c r="AN7" s="9">
        <v>9.6</v>
      </c>
      <c r="AO7" s="7">
        <f>SUM(AM7:AN7)</f>
        <v>70.86</v>
      </c>
      <c r="AP7" s="29">
        <f>SUM(X7,AA7,AD7,AG7,AJ7,AM7)</f>
        <v>714.59</v>
      </c>
      <c r="AQ7" s="30">
        <f>SUM(Y7,AB7,AE7,AH7,AK7,AN7)</f>
        <v>157.56</v>
      </c>
      <c r="AR7" s="36">
        <f>SUM(Z7,AC7,AF7,AI7,AL7,AO7)</f>
        <v>872.1500000000001</v>
      </c>
      <c r="AS7" s="44">
        <f>SUM(U7,AP7)</f>
        <v>1248.03</v>
      </c>
      <c r="AT7" s="45">
        <f>SUM(V7,AQ7)</f>
        <v>280.17</v>
      </c>
      <c r="AU7" s="109">
        <f>SUM(W7,AR7)</f>
        <v>1528.2</v>
      </c>
      <c r="AV7" s="21"/>
    </row>
    <row r="8" spans="1:48" ht="30" customHeight="1" thickBot="1">
      <c r="A8" s="64" t="s">
        <v>10</v>
      </c>
      <c r="B8" s="65"/>
      <c r="C8" s="10">
        <v>28.92</v>
      </c>
      <c r="D8" s="11">
        <v>1.44</v>
      </c>
      <c r="E8" s="7">
        <f>SUM(C8:D8)</f>
        <v>30.360000000000003</v>
      </c>
      <c r="F8" s="10">
        <v>17.22</v>
      </c>
      <c r="G8" s="11">
        <v>2.84</v>
      </c>
      <c r="H8" s="7">
        <f>SUM(F8:G8)</f>
        <v>20.06</v>
      </c>
      <c r="I8" s="10">
        <v>23.42</v>
      </c>
      <c r="J8" s="11">
        <v>1.06</v>
      </c>
      <c r="K8" s="7">
        <f>SUM(I8:J8)</f>
        <v>24.48</v>
      </c>
      <c r="L8" s="10">
        <v>20.2</v>
      </c>
      <c r="M8" s="11">
        <v>2.76</v>
      </c>
      <c r="N8" s="7">
        <v>22.96</v>
      </c>
      <c r="O8" s="10">
        <v>31.98</v>
      </c>
      <c r="P8" s="11">
        <v>1.1</v>
      </c>
      <c r="Q8" s="7">
        <f>SUM(O8:P8)</f>
        <v>33.08</v>
      </c>
      <c r="R8" s="10">
        <v>36.74</v>
      </c>
      <c r="S8" s="11">
        <v>0.68</v>
      </c>
      <c r="T8" s="7">
        <f>SUM(R8:S8)</f>
        <v>37.42</v>
      </c>
      <c r="U8" s="26">
        <f>C8+F8+I8+L8+O8+R8</f>
        <v>158.48000000000002</v>
      </c>
      <c r="V8" s="27">
        <f t="shared" si="1"/>
        <v>9.879999999999999</v>
      </c>
      <c r="W8" s="28">
        <f t="shared" si="2"/>
        <v>168.36</v>
      </c>
      <c r="X8" s="10">
        <v>26.7</v>
      </c>
      <c r="Y8" s="11">
        <v>0.8</v>
      </c>
      <c r="Z8" s="7">
        <f>SUM(X8:Y8)</f>
        <v>27.5</v>
      </c>
      <c r="AA8" s="10">
        <v>29.5</v>
      </c>
      <c r="AB8" s="11">
        <v>1.12</v>
      </c>
      <c r="AC8" s="7">
        <f>SUM(AA8:AB8)</f>
        <v>30.62</v>
      </c>
      <c r="AD8" s="10">
        <v>17.88</v>
      </c>
      <c r="AE8" s="11">
        <v>0</v>
      </c>
      <c r="AF8" s="7">
        <v>17.88</v>
      </c>
      <c r="AG8" s="10">
        <v>21.54</v>
      </c>
      <c r="AH8" s="11">
        <v>0.74</v>
      </c>
      <c r="AI8" s="7">
        <f>SUM(AG8:AH8)</f>
        <v>22.279999999999998</v>
      </c>
      <c r="AJ8" s="10">
        <v>21.3</v>
      </c>
      <c r="AK8" s="11">
        <v>0.83</v>
      </c>
      <c r="AL8" s="7">
        <f>SUM(AJ8:AK8)</f>
        <v>22.13</v>
      </c>
      <c r="AM8" s="10">
        <v>46.54</v>
      </c>
      <c r="AN8" s="11">
        <v>0.58</v>
      </c>
      <c r="AO8" s="7">
        <f>SUM(AM8:AN8)</f>
        <v>47.12</v>
      </c>
      <c r="AP8" s="31">
        <f>SUM(X8,AA8,AD8,AG8,AJ8,AM8)</f>
        <v>163.46</v>
      </c>
      <c r="AQ8" s="32">
        <f>SUM(Y8,AB8,AE8,AH8,AK8,AN8)</f>
        <v>4.07</v>
      </c>
      <c r="AR8" s="37">
        <f>SUM(Z8,AC8,AF8,AI8,AL8,AO8)</f>
        <v>167.53</v>
      </c>
      <c r="AS8" s="46">
        <f>SUM(U8,AP8)</f>
        <v>321.94000000000005</v>
      </c>
      <c r="AT8" s="47">
        <f>SUM(V8,AQ8)</f>
        <v>13.95</v>
      </c>
      <c r="AU8" s="110">
        <f>SUM(W8,AR8)</f>
        <v>335.89</v>
      </c>
      <c r="AV8" s="21"/>
    </row>
    <row r="9" spans="1:48" ht="30" customHeight="1" thickBot="1">
      <c r="A9" s="64" t="s">
        <v>11</v>
      </c>
      <c r="B9" s="65"/>
      <c r="C9" s="8">
        <v>0</v>
      </c>
      <c r="D9" s="9">
        <v>0</v>
      </c>
      <c r="E9" s="7">
        <v>0</v>
      </c>
      <c r="F9" s="8">
        <v>0</v>
      </c>
      <c r="G9" s="9">
        <v>0</v>
      </c>
      <c r="H9" s="7">
        <v>0</v>
      </c>
      <c r="I9" s="8">
        <v>0</v>
      </c>
      <c r="J9" s="9">
        <v>0</v>
      </c>
      <c r="K9" s="7">
        <v>0</v>
      </c>
      <c r="L9" s="8">
        <v>0</v>
      </c>
      <c r="M9" s="9">
        <v>0</v>
      </c>
      <c r="N9" s="7">
        <v>0</v>
      </c>
      <c r="O9" s="8">
        <v>0</v>
      </c>
      <c r="P9" s="9">
        <v>0</v>
      </c>
      <c r="Q9" s="7">
        <v>0</v>
      </c>
      <c r="R9" s="8">
        <v>0</v>
      </c>
      <c r="S9" s="9">
        <v>0.28</v>
      </c>
      <c r="T9" s="7">
        <v>0.28</v>
      </c>
      <c r="U9" s="26">
        <f t="shared" si="0"/>
        <v>0</v>
      </c>
      <c r="V9" s="27">
        <f t="shared" si="1"/>
        <v>0.28</v>
      </c>
      <c r="W9" s="28">
        <f t="shared" si="2"/>
        <v>0.28</v>
      </c>
      <c r="X9" s="8">
        <v>0</v>
      </c>
      <c r="Y9" s="9">
        <v>0</v>
      </c>
      <c r="Z9" s="7">
        <v>0</v>
      </c>
      <c r="AA9" s="8">
        <v>0</v>
      </c>
      <c r="AB9" s="9">
        <v>0.25</v>
      </c>
      <c r="AC9" s="7">
        <f aca="true" t="shared" si="3" ref="AC9:AC17">SUM(AA9:AB9)</f>
        <v>0.25</v>
      </c>
      <c r="AD9" s="8">
        <v>0</v>
      </c>
      <c r="AE9" s="9">
        <v>0.27</v>
      </c>
      <c r="AF9" s="7">
        <v>0.27</v>
      </c>
      <c r="AG9" s="8">
        <v>0</v>
      </c>
      <c r="AH9" s="9">
        <v>0</v>
      </c>
      <c r="AI9" s="7">
        <v>0</v>
      </c>
      <c r="AJ9" s="8">
        <v>0</v>
      </c>
      <c r="AK9" s="9">
        <v>0</v>
      </c>
      <c r="AL9" s="7">
        <v>0</v>
      </c>
      <c r="AM9" s="8">
        <v>0</v>
      </c>
      <c r="AN9" s="9">
        <v>0</v>
      </c>
      <c r="AO9" s="7">
        <v>0</v>
      </c>
      <c r="AP9" s="29">
        <f>SUM(X9,AA9,AD9,AG9,AJ9,AM9)</f>
        <v>0</v>
      </c>
      <c r="AQ9" s="30">
        <f>SUM(Y9,AB9,AE9,AH9,AK9,AN9)</f>
        <v>0.52</v>
      </c>
      <c r="AR9" s="36">
        <f>SUM(Z9,AC9,AF9,AI9,AL9,AO9)</f>
        <v>0.52</v>
      </c>
      <c r="AS9" s="44">
        <f>SUM(U9,AP9)</f>
        <v>0</v>
      </c>
      <c r="AT9" s="45">
        <f>SUM(V9,AQ9)</f>
        <v>0.8</v>
      </c>
      <c r="AU9" s="109">
        <v>0.8</v>
      </c>
      <c r="AV9" s="21"/>
    </row>
    <row r="10" spans="1:48" ht="30" customHeight="1" thickBot="1">
      <c r="A10" s="78" t="s">
        <v>12</v>
      </c>
      <c r="B10" s="79"/>
      <c r="C10" s="10">
        <v>0</v>
      </c>
      <c r="D10" s="11">
        <v>0</v>
      </c>
      <c r="E10" s="7">
        <v>0</v>
      </c>
      <c r="F10" s="10">
        <v>0</v>
      </c>
      <c r="G10" s="11">
        <v>0</v>
      </c>
      <c r="H10" s="7">
        <v>0</v>
      </c>
      <c r="I10" s="10">
        <v>0</v>
      </c>
      <c r="J10" s="11">
        <v>0</v>
      </c>
      <c r="K10" s="7">
        <v>0</v>
      </c>
      <c r="L10" s="10">
        <v>0</v>
      </c>
      <c r="M10" s="11">
        <v>0</v>
      </c>
      <c r="N10" s="7">
        <v>0</v>
      </c>
      <c r="O10" s="10">
        <v>0</v>
      </c>
      <c r="P10" s="11">
        <v>0</v>
      </c>
      <c r="Q10" s="7">
        <v>0</v>
      </c>
      <c r="R10" s="10">
        <v>0</v>
      </c>
      <c r="S10" s="11">
        <v>0</v>
      </c>
      <c r="T10" s="7">
        <v>0</v>
      </c>
      <c r="U10" s="26">
        <f t="shared" si="0"/>
        <v>0</v>
      </c>
      <c r="V10" s="27">
        <f t="shared" si="1"/>
        <v>0</v>
      </c>
      <c r="W10" s="28">
        <f t="shared" si="2"/>
        <v>0</v>
      </c>
      <c r="X10" s="10">
        <v>0</v>
      </c>
      <c r="Y10" s="11">
        <v>0</v>
      </c>
      <c r="Z10" s="7">
        <v>0</v>
      </c>
      <c r="AA10" s="10">
        <v>0</v>
      </c>
      <c r="AB10" s="11">
        <v>0</v>
      </c>
      <c r="AC10" s="7">
        <f t="shared" si="3"/>
        <v>0</v>
      </c>
      <c r="AD10" s="10">
        <v>0</v>
      </c>
      <c r="AE10" s="11">
        <v>0</v>
      </c>
      <c r="AF10" s="7">
        <v>0</v>
      </c>
      <c r="AG10" s="10">
        <v>0</v>
      </c>
      <c r="AH10" s="11">
        <v>0</v>
      </c>
      <c r="AI10" s="7">
        <v>0</v>
      </c>
      <c r="AJ10" s="10">
        <v>0</v>
      </c>
      <c r="AK10" s="11">
        <v>0</v>
      </c>
      <c r="AL10" s="7">
        <v>0</v>
      </c>
      <c r="AM10" s="10">
        <v>0</v>
      </c>
      <c r="AN10" s="11">
        <v>0</v>
      </c>
      <c r="AO10" s="7">
        <v>0</v>
      </c>
      <c r="AP10" s="31">
        <v>0</v>
      </c>
      <c r="AQ10" s="32">
        <v>0</v>
      </c>
      <c r="AR10" s="37">
        <v>0</v>
      </c>
      <c r="AS10" s="46">
        <v>0</v>
      </c>
      <c r="AT10" s="47">
        <v>0</v>
      </c>
      <c r="AU10" s="110">
        <v>0</v>
      </c>
      <c r="AV10" s="21"/>
    </row>
    <row r="11" spans="1:48" ht="41.25" customHeight="1" thickBot="1">
      <c r="A11" s="64" t="s">
        <v>13</v>
      </c>
      <c r="B11" s="65"/>
      <c r="C11" s="10">
        <v>26.65</v>
      </c>
      <c r="D11" s="11">
        <v>1.28</v>
      </c>
      <c r="E11" s="7">
        <f>SUM(C11:D11)</f>
        <v>27.93</v>
      </c>
      <c r="F11" s="10">
        <v>24.07</v>
      </c>
      <c r="G11" s="11">
        <v>0.48</v>
      </c>
      <c r="H11" s="7">
        <f>SUM(F11:G11)</f>
        <v>24.55</v>
      </c>
      <c r="I11" s="10">
        <v>30.1</v>
      </c>
      <c r="J11" s="11">
        <v>1.8</v>
      </c>
      <c r="K11" s="7">
        <v>31.9</v>
      </c>
      <c r="L11" s="10">
        <v>49.62</v>
      </c>
      <c r="M11" s="11">
        <v>2.78</v>
      </c>
      <c r="N11" s="7">
        <v>52.4</v>
      </c>
      <c r="O11" s="10">
        <v>42.1</v>
      </c>
      <c r="P11" s="11">
        <v>1.6</v>
      </c>
      <c r="Q11" s="7">
        <f>SUM(O11:P11)</f>
        <v>43.7</v>
      </c>
      <c r="R11" s="10">
        <v>43.31</v>
      </c>
      <c r="S11" s="11">
        <v>2.51</v>
      </c>
      <c r="T11" s="7">
        <f>SUM(R11:S11)</f>
        <v>45.82</v>
      </c>
      <c r="U11" s="26">
        <f t="shared" si="0"/>
        <v>215.85</v>
      </c>
      <c r="V11" s="27">
        <f t="shared" si="1"/>
        <v>10.45</v>
      </c>
      <c r="W11" s="28">
        <f t="shared" si="2"/>
        <v>226.3</v>
      </c>
      <c r="X11" s="10">
        <v>35.76</v>
      </c>
      <c r="Y11" s="11">
        <v>1.94</v>
      </c>
      <c r="Z11" s="7">
        <f>SUM(X11:Y11)</f>
        <v>37.699999999999996</v>
      </c>
      <c r="AA11" s="10">
        <v>43.82</v>
      </c>
      <c r="AB11" s="11">
        <v>2.62</v>
      </c>
      <c r="AC11" s="7">
        <f t="shared" si="3"/>
        <v>46.44</v>
      </c>
      <c r="AD11" s="10">
        <v>37.96</v>
      </c>
      <c r="AE11" s="11">
        <v>3.53</v>
      </c>
      <c r="AF11" s="7">
        <f>SUM(AD11:AE11)</f>
        <v>41.49</v>
      </c>
      <c r="AG11" s="10">
        <v>43.73</v>
      </c>
      <c r="AH11" s="11">
        <v>2.07</v>
      </c>
      <c r="AI11" s="7">
        <f>SUM(AG11:AH11)</f>
        <v>45.8</v>
      </c>
      <c r="AJ11" s="10">
        <v>25.66</v>
      </c>
      <c r="AK11" s="11">
        <v>1.96</v>
      </c>
      <c r="AL11" s="7">
        <f>SUM(AJ11:AK11)</f>
        <v>27.62</v>
      </c>
      <c r="AM11" s="10">
        <v>86.74</v>
      </c>
      <c r="AN11" s="11">
        <v>2.67</v>
      </c>
      <c r="AO11" s="7">
        <f>SUM(AM11:AN11)</f>
        <v>89.41</v>
      </c>
      <c r="AP11" s="31">
        <f>SUM(X11,AA11,AD11,AG11,AJ11,AM11)</f>
        <v>273.66999999999996</v>
      </c>
      <c r="AQ11" s="32">
        <f>SUM(Y11,AB11,AE11,AH11,AK11,AN11)</f>
        <v>14.790000000000001</v>
      </c>
      <c r="AR11" s="37">
        <f>SUM(Z11,AC11,AF11,AI11,AL11,AO11)</f>
        <v>288.46000000000004</v>
      </c>
      <c r="AS11" s="46">
        <f>SUM(U11,AP11)</f>
        <v>489.52</v>
      </c>
      <c r="AT11" s="47">
        <f>SUM(V11,AQ11)</f>
        <v>25.240000000000002</v>
      </c>
      <c r="AU11" s="110">
        <f>SUM(W11,AR11)</f>
        <v>514.76</v>
      </c>
      <c r="AV11" s="21"/>
    </row>
    <row r="12" spans="1:48" ht="44.25" customHeight="1" thickBot="1">
      <c r="A12" s="64" t="s">
        <v>14</v>
      </c>
      <c r="B12" s="65"/>
      <c r="C12" s="10">
        <v>16.57</v>
      </c>
      <c r="D12" s="11">
        <v>2.34</v>
      </c>
      <c r="E12" s="7">
        <f>SUM(C12:D12)</f>
        <v>18.91</v>
      </c>
      <c r="F12" s="10">
        <v>7.97</v>
      </c>
      <c r="G12" s="11">
        <v>1.38</v>
      </c>
      <c r="H12" s="7">
        <f>SUM(F12:G12)</f>
        <v>9.35</v>
      </c>
      <c r="I12" s="10">
        <v>9.04</v>
      </c>
      <c r="J12" s="11">
        <v>1.5</v>
      </c>
      <c r="K12" s="7">
        <v>10.54</v>
      </c>
      <c r="L12" s="10">
        <v>13.56</v>
      </c>
      <c r="M12" s="11">
        <v>3.36</v>
      </c>
      <c r="N12" s="7">
        <v>16.92</v>
      </c>
      <c r="O12" s="10">
        <v>10.32</v>
      </c>
      <c r="P12" s="11">
        <v>2.98</v>
      </c>
      <c r="Q12" s="7">
        <f>SUM(O12:P12)</f>
        <v>13.3</v>
      </c>
      <c r="R12" s="10">
        <v>11.01</v>
      </c>
      <c r="S12" s="11">
        <v>2.16</v>
      </c>
      <c r="T12" s="7">
        <f>SUM(R12:S12)</f>
        <v>13.17</v>
      </c>
      <c r="U12" s="26">
        <f>C12+F12+I12+L12+O12+R12</f>
        <v>68.47</v>
      </c>
      <c r="V12" s="27">
        <f t="shared" si="1"/>
        <v>13.72</v>
      </c>
      <c r="W12" s="28">
        <f t="shared" si="2"/>
        <v>82.19</v>
      </c>
      <c r="X12" s="10">
        <v>13.38</v>
      </c>
      <c r="Y12" s="11">
        <v>2.9</v>
      </c>
      <c r="Z12" s="7">
        <f>SUM(X12:Y12)</f>
        <v>16.28</v>
      </c>
      <c r="AA12" s="10">
        <v>12.22</v>
      </c>
      <c r="AB12" s="11">
        <v>3.36</v>
      </c>
      <c r="AC12" s="7">
        <f t="shared" si="3"/>
        <v>15.58</v>
      </c>
      <c r="AD12" s="10">
        <v>10.9</v>
      </c>
      <c r="AE12" s="11">
        <v>2.74</v>
      </c>
      <c r="AF12" s="7">
        <f>SUM(AD12:AE12)</f>
        <v>13.64</v>
      </c>
      <c r="AG12" s="10">
        <v>11.65</v>
      </c>
      <c r="AH12" s="11">
        <v>3.48</v>
      </c>
      <c r="AI12" s="7">
        <f>SUM(AG12:AH12)</f>
        <v>15.13</v>
      </c>
      <c r="AJ12" s="10">
        <v>6.68</v>
      </c>
      <c r="AK12" s="11">
        <v>3.8</v>
      </c>
      <c r="AL12" s="7">
        <f>SUM(AJ12:AK12)</f>
        <v>10.48</v>
      </c>
      <c r="AM12" s="10">
        <v>24.99</v>
      </c>
      <c r="AN12" s="11">
        <v>3.08</v>
      </c>
      <c r="AO12" s="7">
        <f>SUM(AM12:AN12)</f>
        <v>28.07</v>
      </c>
      <c r="AP12" s="31">
        <f>SUM(X12,AA12,AD12,AG12,AJ12,AM12)</f>
        <v>79.82</v>
      </c>
      <c r="AQ12" s="32">
        <f>SUM(Y12,AB12,AE12,AH12,AK12,AN12)</f>
        <v>19.36</v>
      </c>
      <c r="AR12" s="37">
        <f>SUM(Z12,AC12,AF12,AI12,AL12,AO12)</f>
        <v>99.18</v>
      </c>
      <c r="AS12" s="46">
        <f>SUM(U12,AP12)</f>
        <v>148.29</v>
      </c>
      <c r="AT12" s="47">
        <f>SUM(V12,AQ12)</f>
        <v>33.08</v>
      </c>
      <c r="AU12" s="110">
        <f>SUM(W12,AR12)</f>
        <v>181.37</v>
      </c>
      <c r="AV12" s="21"/>
    </row>
    <row r="13" spans="1:48" ht="31.5" customHeight="1" thickBot="1">
      <c r="A13" s="64" t="s">
        <v>15</v>
      </c>
      <c r="B13" s="65"/>
      <c r="C13" s="12">
        <v>0</v>
      </c>
      <c r="D13" s="11">
        <v>0</v>
      </c>
      <c r="E13" s="7">
        <v>0</v>
      </c>
      <c r="F13" s="12">
        <v>0</v>
      </c>
      <c r="G13" s="11">
        <v>0</v>
      </c>
      <c r="H13" s="7">
        <v>0</v>
      </c>
      <c r="I13" s="12">
        <v>0</v>
      </c>
      <c r="J13" s="11">
        <v>0</v>
      </c>
      <c r="K13" s="7">
        <v>0</v>
      </c>
      <c r="L13" s="12">
        <v>0</v>
      </c>
      <c r="M13" s="11">
        <v>0</v>
      </c>
      <c r="N13" s="7">
        <v>0</v>
      </c>
      <c r="O13" s="12">
        <v>0</v>
      </c>
      <c r="P13" s="11">
        <v>0</v>
      </c>
      <c r="Q13" s="7">
        <v>0</v>
      </c>
      <c r="R13" s="12">
        <v>0</v>
      </c>
      <c r="S13" s="11">
        <v>0</v>
      </c>
      <c r="T13" s="7">
        <v>0</v>
      </c>
      <c r="U13" s="26">
        <f t="shared" si="0"/>
        <v>0</v>
      </c>
      <c r="V13" s="27">
        <f t="shared" si="1"/>
        <v>0</v>
      </c>
      <c r="W13" s="28">
        <f t="shared" si="2"/>
        <v>0</v>
      </c>
      <c r="X13" s="12">
        <v>0</v>
      </c>
      <c r="Y13" s="11">
        <v>0</v>
      </c>
      <c r="Z13" s="7">
        <v>0</v>
      </c>
      <c r="AA13" s="12">
        <v>0</v>
      </c>
      <c r="AB13" s="11">
        <v>0</v>
      </c>
      <c r="AC13" s="7">
        <f t="shared" si="3"/>
        <v>0</v>
      </c>
      <c r="AD13" s="12">
        <v>0</v>
      </c>
      <c r="AE13" s="11">
        <v>0</v>
      </c>
      <c r="AF13" s="7">
        <v>0</v>
      </c>
      <c r="AG13" s="12">
        <v>0</v>
      </c>
      <c r="AH13" s="11">
        <v>0</v>
      </c>
      <c r="AI13" s="7">
        <v>0</v>
      </c>
      <c r="AJ13" s="12">
        <v>0</v>
      </c>
      <c r="AK13" s="11">
        <v>0</v>
      </c>
      <c r="AL13" s="7">
        <v>0</v>
      </c>
      <c r="AM13" s="12">
        <v>0</v>
      </c>
      <c r="AN13" s="11">
        <v>0</v>
      </c>
      <c r="AO13" s="7">
        <v>0</v>
      </c>
      <c r="AP13" s="31">
        <v>0</v>
      </c>
      <c r="AQ13" s="32">
        <v>0</v>
      </c>
      <c r="AR13" s="37">
        <v>0</v>
      </c>
      <c r="AS13" s="46">
        <v>0</v>
      </c>
      <c r="AT13" s="47">
        <v>0</v>
      </c>
      <c r="AU13" s="110">
        <v>0</v>
      </c>
      <c r="AV13" s="21"/>
    </row>
    <row r="14" spans="1:48" ht="30" customHeight="1" thickBot="1">
      <c r="A14" s="64" t="s">
        <v>16</v>
      </c>
      <c r="B14" s="65"/>
      <c r="C14" s="13">
        <v>0</v>
      </c>
      <c r="D14" s="9">
        <v>0.45</v>
      </c>
      <c r="E14" s="7">
        <v>0.45</v>
      </c>
      <c r="F14" s="13">
        <v>0</v>
      </c>
      <c r="G14" s="9">
        <v>0.54</v>
      </c>
      <c r="H14" s="7">
        <v>0.54</v>
      </c>
      <c r="I14" s="13">
        <v>0</v>
      </c>
      <c r="J14" s="9">
        <v>0.34</v>
      </c>
      <c r="K14" s="7">
        <v>0.34</v>
      </c>
      <c r="L14" s="13">
        <v>0</v>
      </c>
      <c r="M14" s="9">
        <v>2.65</v>
      </c>
      <c r="N14" s="7">
        <v>2.65</v>
      </c>
      <c r="O14" s="13">
        <v>0</v>
      </c>
      <c r="P14" s="9">
        <v>1.09</v>
      </c>
      <c r="Q14" s="7">
        <v>1.09</v>
      </c>
      <c r="R14" s="13">
        <v>0</v>
      </c>
      <c r="S14" s="9">
        <v>0.6</v>
      </c>
      <c r="T14" s="7">
        <v>0.6</v>
      </c>
      <c r="U14" s="26">
        <f>C14+F14+I14+L14+O14+R14</f>
        <v>0</v>
      </c>
      <c r="V14" s="27">
        <f t="shared" si="1"/>
        <v>5.67</v>
      </c>
      <c r="W14" s="28">
        <f t="shared" si="2"/>
        <v>5.67</v>
      </c>
      <c r="X14" s="13">
        <v>0</v>
      </c>
      <c r="Y14" s="9">
        <v>0.38</v>
      </c>
      <c r="Z14" s="7">
        <v>0.38</v>
      </c>
      <c r="AA14" s="13">
        <v>0</v>
      </c>
      <c r="AB14" s="9">
        <v>0.83</v>
      </c>
      <c r="AC14" s="7">
        <f t="shared" si="3"/>
        <v>0.83</v>
      </c>
      <c r="AD14" s="13">
        <v>0</v>
      </c>
      <c r="AE14" s="9">
        <v>0.73</v>
      </c>
      <c r="AF14" s="7">
        <v>0.73</v>
      </c>
      <c r="AG14" s="13">
        <v>0</v>
      </c>
      <c r="AH14" s="9">
        <v>1.45</v>
      </c>
      <c r="AI14" s="7">
        <v>1.45</v>
      </c>
      <c r="AJ14" s="13">
        <v>0</v>
      </c>
      <c r="AK14" s="9">
        <v>1.01</v>
      </c>
      <c r="AL14" s="7">
        <v>1.01</v>
      </c>
      <c r="AM14" s="13">
        <v>0</v>
      </c>
      <c r="AN14" s="9">
        <v>0.66</v>
      </c>
      <c r="AO14" s="7">
        <v>0.66</v>
      </c>
      <c r="AP14" s="29">
        <v>0</v>
      </c>
      <c r="AQ14" s="30">
        <f>SUM(Y14,AB14,AE14,AH14,AK14,AN14)</f>
        <v>5.06</v>
      </c>
      <c r="AR14" s="36">
        <f>SUM(Z14,AC14,AF14,AI14,AL14,AO14)</f>
        <v>5.06</v>
      </c>
      <c r="AS14" s="44">
        <v>0</v>
      </c>
      <c r="AT14" s="45">
        <f>SUM(V14,AQ14)</f>
        <v>10.73</v>
      </c>
      <c r="AU14" s="109">
        <f>SUM(W14,AR14)</f>
        <v>10.73</v>
      </c>
      <c r="AV14" s="21"/>
    </row>
    <row r="15" spans="1:48" ht="58.5" customHeight="1" thickBot="1">
      <c r="A15" s="64" t="s">
        <v>17</v>
      </c>
      <c r="B15" s="65"/>
      <c r="C15" s="14">
        <v>0</v>
      </c>
      <c r="D15" s="15">
        <v>5.6</v>
      </c>
      <c r="E15" s="7">
        <v>5.6</v>
      </c>
      <c r="F15" s="14">
        <v>0</v>
      </c>
      <c r="G15" s="15">
        <v>24.52</v>
      </c>
      <c r="H15" s="7">
        <v>24.52</v>
      </c>
      <c r="I15" s="14">
        <v>0</v>
      </c>
      <c r="J15" s="15">
        <v>15.28</v>
      </c>
      <c r="K15" s="7">
        <v>15.28</v>
      </c>
      <c r="L15" s="14">
        <v>0</v>
      </c>
      <c r="M15" s="15">
        <v>33.04</v>
      </c>
      <c r="N15" s="7">
        <v>33.04</v>
      </c>
      <c r="O15" s="14">
        <v>0</v>
      </c>
      <c r="P15" s="15">
        <v>32.99</v>
      </c>
      <c r="Q15" s="7">
        <v>32.99</v>
      </c>
      <c r="R15" s="14">
        <v>0</v>
      </c>
      <c r="S15" s="15">
        <v>27.84</v>
      </c>
      <c r="T15" s="7">
        <v>27.84</v>
      </c>
      <c r="U15" s="26">
        <f t="shared" si="0"/>
        <v>0</v>
      </c>
      <c r="V15" s="27">
        <f t="shared" si="1"/>
        <v>139.27</v>
      </c>
      <c r="W15" s="28">
        <f t="shared" si="2"/>
        <v>139.27</v>
      </c>
      <c r="X15" s="14">
        <v>0</v>
      </c>
      <c r="Y15" s="15">
        <v>42.689</v>
      </c>
      <c r="Z15" s="7">
        <v>42.689</v>
      </c>
      <c r="AA15" s="14">
        <v>0</v>
      </c>
      <c r="AB15" s="15">
        <v>33.94</v>
      </c>
      <c r="AC15" s="7">
        <f t="shared" si="3"/>
        <v>33.94</v>
      </c>
      <c r="AD15" s="14">
        <v>0</v>
      </c>
      <c r="AE15" s="15">
        <v>32.25</v>
      </c>
      <c r="AF15" s="7">
        <v>32.25</v>
      </c>
      <c r="AG15" s="14">
        <v>0</v>
      </c>
      <c r="AH15" s="15">
        <v>5.51</v>
      </c>
      <c r="AI15" s="7">
        <v>5.51</v>
      </c>
      <c r="AJ15" s="14">
        <v>0</v>
      </c>
      <c r="AK15" s="15">
        <v>13.41</v>
      </c>
      <c r="AL15" s="7">
        <v>13.41</v>
      </c>
      <c r="AM15" s="14">
        <v>0</v>
      </c>
      <c r="AN15" s="15">
        <v>9.38</v>
      </c>
      <c r="AO15" s="7">
        <v>9.38</v>
      </c>
      <c r="AP15" s="31">
        <v>0</v>
      </c>
      <c r="AQ15" s="32">
        <f>SUM(Y15,AB15,AE15,AH15,AK15,AN15)</f>
        <v>137.179</v>
      </c>
      <c r="AR15" s="37">
        <f>SUM(Z15,AC15,AF15,AI15,AL15,AO15)</f>
        <v>137.179</v>
      </c>
      <c r="AS15" s="46">
        <v>0</v>
      </c>
      <c r="AT15" s="47">
        <f>SUM(V15,AQ15)</f>
        <v>276.449</v>
      </c>
      <c r="AU15" s="110">
        <f>SUM(W15,AR15)</f>
        <v>276.449</v>
      </c>
      <c r="AV15" s="21"/>
    </row>
    <row r="16" spans="1:48" ht="36" customHeight="1" thickBot="1">
      <c r="A16" s="64" t="s">
        <v>18</v>
      </c>
      <c r="B16" s="65"/>
      <c r="C16" s="8">
        <v>0</v>
      </c>
      <c r="D16" s="9">
        <v>0</v>
      </c>
      <c r="E16" s="7">
        <v>0</v>
      </c>
      <c r="F16" s="8">
        <v>0</v>
      </c>
      <c r="G16" s="9">
        <v>4</v>
      </c>
      <c r="H16" s="7">
        <v>4</v>
      </c>
      <c r="I16" s="8">
        <v>31.46</v>
      </c>
      <c r="J16" s="9">
        <v>6.06</v>
      </c>
      <c r="K16" s="7">
        <f>SUM(I16:J16)</f>
        <v>37.52</v>
      </c>
      <c r="L16" s="8">
        <v>0</v>
      </c>
      <c r="M16" s="9">
        <v>15.94</v>
      </c>
      <c r="N16" s="7">
        <v>15.94</v>
      </c>
      <c r="O16" s="8">
        <v>0</v>
      </c>
      <c r="P16" s="9">
        <v>17.64</v>
      </c>
      <c r="Q16" s="7">
        <v>17.64</v>
      </c>
      <c r="R16" s="8">
        <v>0</v>
      </c>
      <c r="S16" s="9">
        <v>7.98</v>
      </c>
      <c r="T16" s="7">
        <v>7.98</v>
      </c>
      <c r="U16" s="26">
        <f t="shared" si="0"/>
        <v>31.46</v>
      </c>
      <c r="V16" s="27">
        <f t="shared" si="1"/>
        <v>51.620000000000005</v>
      </c>
      <c r="W16" s="28">
        <f t="shared" si="2"/>
        <v>83.08</v>
      </c>
      <c r="X16" s="8">
        <v>0</v>
      </c>
      <c r="Y16" s="9">
        <v>16.76</v>
      </c>
      <c r="Z16" s="7">
        <v>16.76</v>
      </c>
      <c r="AA16" s="8">
        <v>0</v>
      </c>
      <c r="AB16" s="9">
        <v>11.32</v>
      </c>
      <c r="AC16" s="7">
        <f t="shared" si="3"/>
        <v>11.32</v>
      </c>
      <c r="AD16" s="8">
        <v>9.08</v>
      </c>
      <c r="AE16" s="9">
        <v>16.6</v>
      </c>
      <c r="AF16" s="7">
        <f>SUM(AD16:AE16)</f>
        <v>25.68</v>
      </c>
      <c r="AG16" s="8">
        <v>12.2</v>
      </c>
      <c r="AH16" s="9">
        <v>8.46</v>
      </c>
      <c r="AI16" s="7">
        <v>20.66</v>
      </c>
      <c r="AJ16" s="8">
        <v>18.02</v>
      </c>
      <c r="AK16" s="9">
        <v>13.46</v>
      </c>
      <c r="AL16" s="7">
        <f>SUM(AJ16:AK16)</f>
        <v>31.48</v>
      </c>
      <c r="AM16" s="8">
        <v>1.54</v>
      </c>
      <c r="AN16" s="9">
        <v>6.56</v>
      </c>
      <c r="AO16" s="7">
        <f>SUM(AM16:AN16)</f>
        <v>8.1</v>
      </c>
      <c r="AP16" s="29">
        <f>SUM(X16,AA16,AD16,AG16,AJ16,AM16)</f>
        <v>40.839999999999996</v>
      </c>
      <c r="AQ16" s="30">
        <f>SUM(Y16,AB16,AE16,AH16,AK16,AN16)</f>
        <v>73.16000000000001</v>
      </c>
      <c r="AR16" s="36">
        <f>SUM(Z16,AC16,AF16,AI16,AL16,AO16)</f>
        <v>114</v>
      </c>
      <c r="AS16" s="44">
        <f>SUM(U16,AP16)</f>
        <v>72.3</v>
      </c>
      <c r="AT16" s="45">
        <f>SUM(V16,AQ16)</f>
        <v>124.78000000000002</v>
      </c>
      <c r="AU16" s="109">
        <f>SUM(W16,AR16)</f>
        <v>197.07999999999998</v>
      </c>
      <c r="AV16" s="21"/>
    </row>
    <row r="17" spans="1:48" ht="30" customHeight="1" thickBot="1">
      <c r="A17" s="80" t="s">
        <v>19</v>
      </c>
      <c r="B17" s="81"/>
      <c r="C17" s="14">
        <v>0</v>
      </c>
      <c r="D17" s="16">
        <v>0.76</v>
      </c>
      <c r="E17" s="7">
        <v>0.76</v>
      </c>
      <c r="F17" s="14">
        <v>0</v>
      </c>
      <c r="G17" s="16">
        <v>0.96</v>
      </c>
      <c r="H17" s="7">
        <v>0.96</v>
      </c>
      <c r="I17" s="14">
        <v>1.276</v>
      </c>
      <c r="J17" s="16">
        <v>2.135</v>
      </c>
      <c r="K17" s="7">
        <f>SUM(I17:J17)</f>
        <v>3.4109999999999996</v>
      </c>
      <c r="L17" s="14">
        <v>0</v>
      </c>
      <c r="M17" s="16">
        <v>1.46</v>
      </c>
      <c r="N17" s="7">
        <v>1.46</v>
      </c>
      <c r="O17" s="14">
        <v>0</v>
      </c>
      <c r="P17" s="16">
        <v>6.836</v>
      </c>
      <c r="Q17" s="7">
        <v>6.836</v>
      </c>
      <c r="R17" s="14">
        <v>0</v>
      </c>
      <c r="S17" s="16">
        <v>1.22</v>
      </c>
      <c r="T17" s="7">
        <v>1.22</v>
      </c>
      <c r="U17" s="26">
        <f t="shared" si="0"/>
        <v>1.276</v>
      </c>
      <c r="V17" s="27">
        <f t="shared" si="1"/>
        <v>13.371</v>
      </c>
      <c r="W17" s="28">
        <f t="shared" si="2"/>
        <v>14.647</v>
      </c>
      <c r="X17" s="14">
        <v>0</v>
      </c>
      <c r="Y17" s="16">
        <v>2.752</v>
      </c>
      <c r="Z17" s="7">
        <v>2.752</v>
      </c>
      <c r="AA17" s="14">
        <v>0.026</v>
      </c>
      <c r="AB17" s="16">
        <v>2.77</v>
      </c>
      <c r="AC17" s="120">
        <f t="shared" si="3"/>
        <v>2.796</v>
      </c>
      <c r="AD17" s="14">
        <v>0.392</v>
      </c>
      <c r="AE17" s="16">
        <v>1.87</v>
      </c>
      <c r="AF17" s="7">
        <f>SUM(AD17:AE17)</f>
        <v>2.262</v>
      </c>
      <c r="AG17" s="14">
        <v>1.036</v>
      </c>
      <c r="AH17" s="16">
        <v>2.63</v>
      </c>
      <c r="AI17" s="7">
        <v>3.666</v>
      </c>
      <c r="AJ17" s="14">
        <v>0.992</v>
      </c>
      <c r="AK17" s="16">
        <v>2.01</v>
      </c>
      <c r="AL17" s="7">
        <f>SUM(AJ17:AK17)</f>
        <v>3.002</v>
      </c>
      <c r="AM17" s="14">
        <v>0.01</v>
      </c>
      <c r="AN17" s="16">
        <v>2.9</v>
      </c>
      <c r="AO17" s="7">
        <f>SUM(AM17:AN17)</f>
        <v>2.9099999999999997</v>
      </c>
      <c r="AP17" s="33">
        <f>SUM(X17,AA17,AD17,AG17,AJ17,AM17)</f>
        <v>2.456</v>
      </c>
      <c r="AQ17" s="34">
        <f>SUM(Y17,AB17,AE17,AH17,AK17,AN17)</f>
        <v>14.932</v>
      </c>
      <c r="AR17" s="38">
        <f>SUM(Z17,AC17,AF17,AI17,AL17,AO17)</f>
        <v>17.388</v>
      </c>
      <c r="AS17" s="48">
        <f>SUM(U17,AP17)</f>
        <v>3.732</v>
      </c>
      <c r="AT17" s="49">
        <f>SUM(V17,AQ17)</f>
        <v>28.303</v>
      </c>
      <c r="AU17" s="111">
        <f>SUM(W17,AR17)</f>
        <v>32.035000000000004</v>
      </c>
      <c r="AV17" s="21"/>
    </row>
    <row r="18" spans="1:48" ht="15.75" customHeight="1" thickTop="1">
      <c r="A18" s="66" t="s">
        <v>3</v>
      </c>
      <c r="B18" s="67"/>
      <c r="C18" s="58">
        <f aca="true" t="shared" si="4" ref="C18:H18">SUM(C6:C17)</f>
        <v>328.06</v>
      </c>
      <c r="D18" s="60">
        <f t="shared" si="4"/>
        <v>13.83</v>
      </c>
      <c r="E18" s="62">
        <f t="shared" si="4"/>
        <v>341.89000000000004</v>
      </c>
      <c r="F18" s="58">
        <f t="shared" si="4"/>
        <v>259.8</v>
      </c>
      <c r="G18" s="60">
        <f t="shared" si="4"/>
        <v>38.72</v>
      </c>
      <c r="H18" s="62">
        <f t="shared" si="4"/>
        <v>298.52</v>
      </c>
      <c r="I18" s="58">
        <f aca="true" t="shared" si="5" ref="I18:N18">SUM(I6:I17)</f>
        <v>340.516</v>
      </c>
      <c r="J18" s="60">
        <f t="shared" si="5"/>
        <v>38.095</v>
      </c>
      <c r="K18" s="62">
        <f t="shared" si="5"/>
        <v>378.61099999999993</v>
      </c>
      <c r="L18" s="58">
        <f t="shared" si="5"/>
        <v>492.76</v>
      </c>
      <c r="M18" s="60">
        <f t="shared" si="5"/>
        <v>108.94999999999999</v>
      </c>
      <c r="N18" s="62">
        <f t="shared" si="5"/>
        <v>601.71</v>
      </c>
      <c r="O18" s="58">
        <f aca="true" t="shared" si="6" ref="O18:T18">SUM(O6:O17)</f>
        <v>501.32</v>
      </c>
      <c r="P18" s="60">
        <f t="shared" si="6"/>
        <v>92.916</v>
      </c>
      <c r="Q18" s="62">
        <f t="shared" si="6"/>
        <v>594.236</v>
      </c>
      <c r="R18" s="58">
        <f t="shared" si="6"/>
        <v>463.06</v>
      </c>
      <c r="S18" s="60">
        <f t="shared" si="6"/>
        <v>74.36</v>
      </c>
      <c r="T18" s="62">
        <f t="shared" si="6"/>
        <v>537.4200000000001</v>
      </c>
      <c r="U18" s="92">
        <f>C18+F18+I18+L18+O18+R18</f>
        <v>2385.516</v>
      </c>
      <c r="V18" s="82">
        <f t="shared" si="1"/>
        <v>366.871</v>
      </c>
      <c r="W18" s="84">
        <f t="shared" si="2"/>
        <v>2752.387</v>
      </c>
      <c r="X18" s="114">
        <f aca="true" t="shared" si="7" ref="X18:AC18">SUM(X6:X17)</f>
        <v>455.76</v>
      </c>
      <c r="Y18" s="107">
        <f t="shared" si="7"/>
        <v>96.661</v>
      </c>
      <c r="Z18" s="115">
        <f t="shared" si="7"/>
        <v>552.4209999999999</v>
      </c>
      <c r="AA18" s="116">
        <f t="shared" si="7"/>
        <v>429.6460000000001</v>
      </c>
      <c r="AB18" s="107">
        <f t="shared" si="7"/>
        <v>80.05</v>
      </c>
      <c r="AC18" s="121">
        <f t="shared" si="7"/>
        <v>509.69599999999997</v>
      </c>
      <c r="AD18" s="116">
        <f aca="true" t="shared" si="8" ref="AD18:AI18">SUM(AD6:AD17)</f>
        <v>399.69199999999995</v>
      </c>
      <c r="AE18" s="107">
        <f t="shared" si="8"/>
        <v>73.67000000000002</v>
      </c>
      <c r="AF18" s="115">
        <f t="shared" si="8"/>
        <v>473.36199999999997</v>
      </c>
      <c r="AG18" s="116">
        <f t="shared" si="8"/>
        <v>468.87600000000003</v>
      </c>
      <c r="AH18" s="107">
        <f t="shared" si="8"/>
        <v>51.96</v>
      </c>
      <c r="AI18" s="115">
        <f t="shared" si="8"/>
        <v>520.836</v>
      </c>
      <c r="AJ18" s="116">
        <f aca="true" t="shared" si="9" ref="AJ18:AO18">SUM(AJ6:AJ17)</f>
        <v>409.732</v>
      </c>
      <c r="AK18" s="107">
        <f t="shared" si="9"/>
        <v>88.86</v>
      </c>
      <c r="AL18" s="115">
        <f t="shared" si="9"/>
        <v>498.5920000000001</v>
      </c>
      <c r="AM18" s="116">
        <f t="shared" si="9"/>
        <v>480.44000000000005</v>
      </c>
      <c r="AN18" s="107">
        <f t="shared" si="9"/>
        <v>35.43</v>
      </c>
      <c r="AO18" s="62">
        <f t="shared" si="9"/>
        <v>515.87</v>
      </c>
      <c r="AP18" s="96">
        <f>SUM(X18,AA18,AD18,AG18,AJ18,AM18)</f>
        <v>2644.146</v>
      </c>
      <c r="AQ18" s="96">
        <f>SUM(Y18,AB18,AE18,AH18,AK18,AN18)</f>
        <v>426.63100000000003</v>
      </c>
      <c r="AR18" s="105">
        <f>SUM(Z18,AC18,AF18,AI18,AL18,AO18)</f>
        <v>3070.7769999999996</v>
      </c>
      <c r="AS18" s="103">
        <f>SUM(U18,AP18)</f>
        <v>5029.662</v>
      </c>
      <c r="AT18" s="103">
        <f>SUM(V18,AQ18)</f>
        <v>793.502</v>
      </c>
      <c r="AU18" s="112">
        <f>SUM(W18,AR18)</f>
        <v>5823.164</v>
      </c>
      <c r="AV18" s="21"/>
    </row>
    <row r="19" spans="1:47" ht="15.75" thickBot="1">
      <c r="A19" s="68"/>
      <c r="B19" s="69"/>
      <c r="C19" s="59"/>
      <c r="D19" s="61"/>
      <c r="E19" s="63"/>
      <c r="F19" s="59"/>
      <c r="G19" s="61"/>
      <c r="H19" s="63"/>
      <c r="I19" s="59"/>
      <c r="J19" s="61"/>
      <c r="K19" s="63"/>
      <c r="L19" s="59"/>
      <c r="M19" s="61"/>
      <c r="N19" s="63"/>
      <c r="O19" s="59"/>
      <c r="P19" s="61"/>
      <c r="Q19" s="63"/>
      <c r="R19" s="59"/>
      <c r="S19" s="61"/>
      <c r="T19" s="63"/>
      <c r="U19" s="93"/>
      <c r="V19" s="83"/>
      <c r="W19" s="85"/>
      <c r="X19" s="117"/>
      <c r="Y19" s="108"/>
      <c r="Z19" s="118"/>
      <c r="AA19" s="119"/>
      <c r="AB19" s="108"/>
      <c r="AC19" s="122"/>
      <c r="AD19" s="119"/>
      <c r="AE19" s="108"/>
      <c r="AF19" s="118"/>
      <c r="AG19" s="119"/>
      <c r="AH19" s="108"/>
      <c r="AI19" s="118"/>
      <c r="AJ19" s="119"/>
      <c r="AK19" s="108"/>
      <c r="AL19" s="118"/>
      <c r="AM19" s="119"/>
      <c r="AN19" s="108"/>
      <c r="AO19" s="63"/>
      <c r="AP19" s="97"/>
      <c r="AQ19" s="97"/>
      <c r="AR19" s="106"/>
      <c r="AS19" s="104"/>
      <c r="AT19" s="104"/>
      <c r="AU19" s="113"/>
    </row>
    <row r="20" spans="22:47" ht="15">
      <c r="V20" s="19"/>
      <c r="W20" s="20"/>
      <c r="AQ20" s="17"/>
      <c r="AR20" s="17"/>
      <c r="AT20" s="22"/>
      <c r="AU20" s="22"/>
    </row>
    <row r="21" spans="21:47" ht="15">
      <c r="U21" s="18"/>
      <c r="AE21" s="50"/>
      <c r="AO21" s="51"/>
      <c r="AU21" s="51"/>
    </row>
    <row r="22" ht="15">
      <c r="AR22" s="51"/>
    </row>
    <row r="23" spans="1:34" ht="15" customHeight="1" thickBot="1">
      <c r="A23"/>
      <c r="B23"/>
      <c r="AH23" s="123"/>
    </row>
    <row r="24" spans="1:2" ht="15.75" customHeight="1">
      <c r="A24"/>
      <c r="B24"/>
    </row>
    <row r="25" spans="1:2" ht="15">
      <c r="A25"/>
      <c r="B25"/>
    </row>
    <row r="26" spans="1:2" ht="16.5" customHeight="1">
      <c r="A26"/>
      <c r="B26"/>
    </row>
    <row r="27" spans="1:2" ht="16.5" customHeight="1">
      <c r="A27"/>
      <c r="B27"/>
    </row>
    <row r="28" spans="1:2" ht="15.75" customHeight="1">
      <c r="A28"/>
      <c r="B28"/>
    </row>
    <row r="29" spans="1:2" ht="16.5" customHeight="1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</sheetData>
  <sheetProtection/>
  <mergeCells count="75">
    <mergeCell ref="X18:X19"/>
    <mergeCell ref="Y18:Y19"/>
    <mergeCell ref="AM3:AO4"/>
    <mergeCell ref="AM18:AM19"/>
    <mergeCell ref="AS3:AU4"/>
    <mergeCell ref="AS18:AS19"/>
    <mergeCell ref="AT18:AT19"/>
    <mergeCell ref="AU18:AU19"/>
    <mergeCell ref="AQ18:AQ19"/>
    <mergeCell ref="AR18:AR19"/>
    <mergeCell ref="AP3:AR4"/>
    <mergeCell ref="AP18:AP19"/>
    <mergeCell ref="AN18:AN19"/>
    <mergeCell ref="AO18:AO19"/>
    <mergeCell ref="A1:AO1"/>
    <mergeCell ref="AJ3:AL4"/>
    <mergeCell ref="AJ18:AJ19"/>
    <mergeCell ref="AK18:AK19"/>
    <mergeCell ref="AL18:AL19"/>
    <mergeCell ref="AG3:AI4"/>
    <mergeCell ref="AG18:AG19"/>
    <mergeCell ref="AH18:AH19"/>
    <mergeCell ref="AI18:AI19"/>
    <mergeCell ref="A13:B13"/>
    <mergeCell ref="Z18:Z19"/>
    <mergeCell ref="AD3:AF4"/>
    <mergeCell ref="AD18:AD19"/>
    <mergeCell ref="AE18:AE19"/>
    <mergeCell ref="AF18:AF19"/>
    <mergeCell ref="AA3:AC4"/>
    <mergeCell ref="AA18:AA19"/>
    <mergeCell ref="AC18:AC19"/>
    <mergeCell ref="X3:Z4"/>
    <mergeCell ref="AB18:AB19"/>
    <mergeCell ref="R3:T4"/>
    <mergeCell ref="R18:R19"/>
    <mergeCell ref="S18:S19"/>
    <mergeCell ref="T18:T19"/>
    <mergeCell ref="U3:W4"/>
    <mergeCell ref="U18:U19"/>
    <mergeCell ref="V18:V19"/>
    <mergeCell ref="W18:W19"/>
    <mergeCell ref="O18:O19"/>
    <mergeCell ref="O3:Q4"/>
    <mergeCell ref="P18:P19"/>
    <mergeCell ref="Q18:Q19"/>
    <mergeCell ref="G18:G19"/>
    <mergeCell ref="H18:H19"/>
    <mergeCell ref="A3:B5"/>
    <mergeCell ref="A6:B6"/>
    <mergeCell ref="A7:B7"/>
    <mergeCell ref="A8:B8"/>
    <mergeCell ref="C3:E4"/>
    <mergeCell ref="A10:B10"/>
    <mergeCell ref="A17:B17"/>
    <mergeCell ref="A9:B9"/>
    <mergeCell ref="A11:B11"/>
    <mergeCell ref="A15:B15"/>
    <mergeCell ref="A18:B19"/>
    <mergeCell ref="E18:E19"/>
    <mergeCell ref="A16:B16"/>
    <mergeCell ref="A12:B12"/>
    <mergeCell ref="A14:B14"/>
    <mergeCell ref="D18:D19"/>
    <mergeCell ref="C18:C19"/>
    <mergeCell ref="F3:H4"/>
    <mergeCell ref="L3:N4"/>
    <mergeCell ref="L18:L19"/>
    <mergeCell ref="M18:M19"/>
    <mergeCell ref="N18:N19"/>
    <mergeCell ref="I3:K4"/>
    <mergeCell ref="I18:I19"/>
    <mergeCell ref="J18:J19"/>
    <mergeCell ref="K18:K19"/>
    <mergeCell ref="F18:F19"/>
  </mergeCells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2018-11-07T10:19:25Z</cp:lastPrinted>
  <dcterms:created xsi:type="dcterms:W3CDTF">2014-05-21T07:19:25Z</dcterms:created>
  <dcterms:modified xsi:type="dcterms:W3CDTF">2019-01-09T10:06:03Z</dcterms:modified>
  <cp:category/>
  <cp:version/>
  <cp:contentType/>
  <cp:contentStatus/>
</cp:coreProperties>
</file>