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165" tabRatio="500"/>
  </bookViews>
  <sheets>
    <sheet name="2021" sheetId="1" r:id="rId1"/>
    <sheet name="Arkusz1" sheetId="2" r:id="rId2"/>
  </sheets>
  <definedNames>
    <definedName name="Excel_BuiltIn_Print_Area" localSheetId="0">'2021'!$A$3:$W$18</definedName>
    <definedName name="_xlnm.Print_Area" localSheetId="0">'2021'!$A$3:$AU$18</definedName>
  </definedNames>
  <calcPr calcId="124519"/>
</workbook>
</file>

<file path=xl/calcChain.xml><?xml version="1.0" encoding="utf-8"?>
<calcChain xmlns="http://schemas.openxmlformats.org/spreadsheetml/2006/main">
  <c r="AN18" i="1"/>
  <c r="AQ18" s="1"/>
  <c r="AT18" s="1"/>
  <c r="AM18"/>
  <c r="AO8"/>
  <c r="AO9"/>
  <c r="AR9" s="1"/>
  <c r="AO10"/>
  <c r="AO11"/>
  <c r="AO12"/>
  <c r="AO13"/>
  <c r="AO14"/>
  <c r="AO15"/>
  <c r="AO16"/>
  <c r="AO17"/>
  <c r="AR17" s="1"/>
  <c r="AO7"/>
  <c r="AL18"/>
  <c r="AL8"/>
  <c r="AL9"/>
  <c r="AL10"/>
  <c r="AR10" s="1"/>
  <c r="AL11"/>
  <c r="AL12"/>
  <c r="AL13"/>
  <c r="AL14"/>
  <c r="AR14" s="1"/>
  <c r="AL15"/>
  <c r="AR15" s="1"/>
  <c r="AL16"/>
  <c r="AL17"/>
  <c r="AL7"/>
  <c r="AK18"/>
  <c r="AL6"/>
  <c r="AR6" s="1"/>
  <c r="AJ18"/>
  <c r="AI7"/>
  <c r="AI8"/>
  <c r="AI18"/>
  <c r="AI9"/>
  <c r="AI10"/>
  <c r="AI11"/>
  <c r="AI12"/>
  <c r="AI13"/>
  <c r="AI14"/>
  <c r="AI15"/>
  <c r="AI16"/>
  <c r="AI17"/>
  <c r="AI6"/>
  <c r="AG18"/>
  <c r="AH18"/>
  <c r="AF18"/>
  <c r="AF7"/>
  <c r="AF8"/>
  <c r="AF9"/>
  <c r="AF10"/>
  <c r="AF11"/>
  <c r="AF12"/>
  <c r="AF13"/>
  <c r="AF14"/>
  <c r="AF15"/>
  <c r="AF16"/>
  <c r="AF17"/>
  <c r="AF6"/>
  <c r="AE18"/>
  <c r="AD18"/>
  <c r="AB18"/>
  <c r="AC8"/>
  <c r="AR8"/>
  <c r="AC9"/>
  <c r="AC10"/>
  <c r="AC11"/>
  <c r="AR11"/>
  <c r="AC12"/>
  <c r="AC13"/>
  <c r="AC14"/>
  <c r="AC15"/>
  <c r="AC16"/>
  <c r="AC17"/>
  <c r="AC7"/>
  <c r="AC6"/>
  <c r="AA18"/>
  <c r="AC18"/>
  <c r="AS14"/>
  <c r="AQ7"/>
  <c r="AQ8"/>
  <c r="AT8" s="1"/>
  <c r="AQ9"/>
  <c r="AT9" s="1"/>
  <c r="AQ10"/>
  <c r="AQ11"/>
  <c r="AT11" s="1"/>
  <c r="AQ12"/>
  <c r="AQ13"/>
  <c r="AT13" s="1"/>
  <c r="AQ14"/>
  <c r="AQ15"/>
  <c r="AT15" s="1"/>
  <c r="AQ16"/>
  <c r="AT16" s="1"/>
  <c r="AQ17"/>
  <c r="AT17" s="1"/>
  <c r="AP7"/>
  <c r="AP8"/>
  <c r="AS8" s="1"/>
  <c r="AP9"/>
  <c r="AP10"/>
  <c r="AP11"/>
  <c r="AS11" s="1"/>
  <c r="AP12"/>
  <c r="AS12" s="1"/>
  <c r="AP13"/>
  <c r="AS13" s="1"/>
  <c r="AP14"/>
  <c r="AP15"/>
  <c r="AS15" s="1"/>
  <c r="AP16"/>
  <c r="AP17"/>
  <c r="AS17" s="1"/>
  <c r="Z8"/>
  <c r="Z9"/>
  <c r="Z10"/>
  <c r="Z11"/>
  <c r="Z12"/>
  <c r="Z13"/>
  <c r="Z14"/>
  <c r="Z15"/>
  <c r="Z16"/>
  <c r="Z17"/>
  <c r="Z7"/>
  <c r="AQ6"/>
  <c r="AT6" s="1"/>
  <c r="AP6"/>
  <c r="AS6" s="1"/>
  <c r="Y18"/>
  <c r="X18"/>
  <c r="T8"/>
  <c r="T9"/>
  <c r="T10"/>
  <c r="T11"/>
  <c r="T12"/>
  <c r="T13"/>
  <c r="T14"/>
  <c r="T15"/>
  <c r="T16"/>
  <c r="T17"/>
  <c r="T7"/>
  <c r="S18"/>
  <c r="R18"/>
  <c r="T18"/>
  <c r="U18"/>
  <c r="P18"/>
  <c r="O18"/>
  <c r="Q18"/>
  <c r="Q7"/>
  <c r="Q8"/>
  <c r="Q9"/>
  <c r="Q10"/>
  <c r="Q11"/>
  <c r="Q12"/>
  <c r="Q13"/>
  <c r="Q14"/>
  <c r="Q15"/>
  <c r="Q16"/>
  <c r="Q17"/>
  <c r="Q6"/>
  <c r="N8"/>
  <c r="N9"/>
  <c r="N10"/>
  <c r="N11"/>
  <c r="N12"/>
  <c r="N13"/>
  <c r="N14"/>
  <c r="N15"/>
  <c r="N16"/>
  <c r="N17"/>
  <c r="N7"/>
  <c r="M18"/>
  <c r="L18"/>
  <c r="N18"/>
  <c r="J18"/>
  <c r="K18"/>
  <c r="I18"/>
  <c r="K7"/>
  <c r="K8"/>
  <c r="K9"/>
  <c r="K10"/>
  <c r="K11"/>
  <c r="K12"/>
  <c r="K13"/>
  <c r="K14"/>
  <c r="K15"/>
  <c r="K16"/>
  <c r="K17"/>
  <c r="K6"/>
  <c r="V7"/>
  <c r="AT7"/>
  <c r="V8"/>
  <c r="V9"/>
  <c r="V10"/>
  <c r="V11"/>
  <c r="V12"/>
  <c r="AT12"/>
  <c r="V13"/>
  <c r="V14"/>
  <c r="W14"/>
  <c r="V15"/>
  <c r="V16"/>
  <c r="V17"/>
  <c r="W17"/>
  <c r="V6"/>
  <c r="U7"/>
  <c r="U8"/>
  <c r="W8"/>
  <c r="U9"/>
  <c r="AS9"/>
  <c r="U10"/>
  <c r="W10"/>
  <c r="U11"/>
  <c r="U12"/>
  <c r="W12"/>
  <c r="U13"/>
  <c r="W13"/>
  <c r="U14"/>
  <c r="U15"/>
  <c r="W15"/>
  <c r="U16"/>
  <c r="AS16"/>
  <c r="U17"/>
  <c r="U6"/>
  <c r="F18"/>
  <c r="G18"/>
  <c r="H7"/>
  <c r="H8"/>
  <c r="H9"/>
  <c r="H10"/>
  <c r="H11"/>
  <c r="H12"/>
  <c r="H13"/>
  <c r="H14"/>
  <c r="H15"/>
  <c r="H16"/>
  <c r="H17"/>
  <c r="H18"/>
  <c r="H6"/>
  <c r="E17"/>
  <c r="E16"/>
  <c r="E15"/>
  <c r="E14"/>
  <c r="E12"/>
  <c r="E11"/>
  <c r="E10"/>
  <c r="E8"/>
  <c r="E7"/>
  <c r="E6"/>
  <c r="D18"/>
  <c r="V18"/>
  <c r="C18"/>
  <c r="E18"/>
  <c r="W16"/>
  <c r="W11"/>
  <c r="AR7"/>
  <c r="AR12"/>
  <c r="AR16"/>
  <c r="AT14"/>
  <c r="AU14" s="1"/>
  <c r="AT10"/>
  <c r="AS7"/>
  <c r="W18"/>
  <c r="AS10"/>
  <c r="AU10" s="1"/>
  <c r="W9"/>
  <c r="W7"/>
  <c r="W6"/>
  <c r="Z18"/>
  <c r="AO18" l="1"/>
  <c r="AR18" s="1"/>
  <c r="AP18"/>
  <c r="AS18" s="1"/>
  <c r="AU18" s="1"/>
  <c r="AR13"/>
  <c r="AU11"/>
  <c r="AU17"/>
  <c r="AU16"/>
  <c r="AU15"/>
  <c r="AU13"/>
  <c r="AU12"/>
  <c r="AU9"/>
  <c r="AU8"/>
  <c r="AU7"/>
  <c r="AU6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<sst xmlns="http://schemas.openxmlformats.org/spreadsheetml/2006/main" count="75" uniqueCount="33">
  <si>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</si>
  <si>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</si>
  <si>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</si>
  <si>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</si>
  <si>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</si>
  <si>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</si>
  <si>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</si>
  <si>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</si>
  <si>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>Odpady ulegające biodegradacji</t>
    </r>
    <r>
      <rPr>
        <sz val="5"/>
        <color indexed="8"/>
        <rFont val="Times New Roman"/>
        <family val="1"/>
        <charset val="238"/>
      </rPr>
      <t xml:space="preserve">                           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</si>
  <si>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rPr>
        <b/>
        <sz val="5"/>
        <color indexed="8"/>
        <rFont val="Times New Roman"/>
        <family val="1"/>
        <charset val="238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  <charset val="238"/>
      </rPr>
      <t>(20 01 02; 15 01 07)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</si>
  <si>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</si>
  <si>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</si>
  <si>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</si>
  <si>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</si>
  <si>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</si>
  <si>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                              </t>
    </r>
    <r>
      <rPr>
        <i/>
        <sz val="5"/>
        <color indexed="8"/>
        <rFont val="Times New Roman"/>
        <family val="1"/>
        <charset val="238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</si>
  <si>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</si>
  <si>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</si>
  <si>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</si>
  <si>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t>STYCZEŃ 2021</t>
  </si>
  <si>
    <t>LUTY 2021</t>
  </si>
  <si>
    <t>MARZEC 2021</t>
  </si>
  <si>
    <t>KWIECIEŃ 2021</t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</si>
  <si>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</si>
  <si>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</si>
  <si>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</si>
  <si>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</si>
  <si>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</si>
  <si>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</si>
  <si>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</si>
  <si>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</si>
  <si>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RAZEM 2021</t>
  </si>
  <si>
    <r>
      <t xml:space="preserve">Opakowania wielomateriałowe                         </t>
    </r>
    <r>
      <rPr>
        <i/>
        <sz val="5"/>
        <color indexed="8"/>
        <rFont val="Times New Roman"/>
        <family val="1"/>
        <charset val="238"/>
      </rPr>
      <t>(15 01 05)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</si>
</sst>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\ _z_ł"/>
  </numFmts>
  <fonts count="20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Dashed">
        <color indexed="8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28" xfId="0" applyNumberFormat="1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164" fontId="4" fillId="4" borderId="35" xfId="0" applyNumberFormat="1" applyFont="1" applyFill="1" applyBorder="1" applyAlignment="1">
      <alignment horizontal="center" vertical="center" wrapText="1"/>
    </xf>
    <xf numFmtId="164" fontId="4" fillId="4" borderId="37" xfId="0" applyNumberFormat="1" applyFont="1" applyFill="1" applyBorder="1" applyAlignment="1">
      <alignment horizontal="center" vertical="center" wrapText="1"/>
    </xf>
    <xf numFmtId="164" fontId="13" fillId="4" borderId="34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topLeftCell="G1" zoomScale="90" zoomScaleNormal="90" workbookViewId="0">
      <selection activeCell="AS22" sqref="AS22"/>
    </sheetView>
  </sheetViews>
  <sheetFormatPr defaultRowHeight="15"/>
  <cols>
    <col min="1" max="1" width="4.7109375" style="1" customWidth="1"/>
    <col min="2" max="2" width="4.140625" style="1" customWidth="1"/>
    <col min="3" max="3" width="7.28515625" customWidth="1"/>
    <col min="4" max="4" width="6.7109375" customWidth="1"/>
    <col min="5" max="5" width="7.140625" customWidth="1"/>
    <col min="6" max="6" width="6.140625" customWidth="1"/>
    <col min="7" max="7" width="5.7109375" customWidth="1"/>
    <col min="8" max="8" width="6.140625" customWidth="1"/>
    <col min="9" max="10" width="6" customWidth="1"/>
    <col min="11" max="11" width="6.42578125" customWidth="1"/>
    <col min="12" max="12" width="6.7109375" customWidth="1"/>
    <col min="13" max="13" width="8.140625" customWidth="1"/>
    <col min="14" max="15" width="6.7109375" customWidth="1"/>
    <col min="16" max="16" width="5.28515625" customWidth="1"/>
    <col min="17" max="19" width="6" customWidth="1"/>
    <col min="20" max="20" width="6.7109375" customWidth="1"/>
    <col min="21" max="21" width="7.5703125" customWidth="1"/>
    <col min="22" max="22" width="6.7109375" customWidth="1"/>
    <col min="23" max="23" width="7" customWidth="1"/>
    <col min="24" max="24" width="6.7109375" customWidth="1"/>
    <col min="25" max="25" width="6.42578125" customWidth="1"/>
    <col min="26" max="26" width="6.28515625" customWidth="1"/>
    <col min="27" max="27" width="6" customWidth="1"/>
    <col min="28" max="28" width="6.140625" customWidth="1"/>
    <col min="29" max="29" width="6.5703125" customWidth="1"/>
    <col min="30" max="30" width="6.7109375" customWidth="1"/>
    <col min="31" max="31" width="6.28515625" customWidth="1"/>
    <col min="32" max="32" width="6.85546875" customWidth="1"/>
    <col min="33" max="33" width="6.7109375" customWidth="1"/>
    <col min="34" max="34" width="7.42578125" customWidth="1"/>
    <col min="35" max="35" width="7.7109375" customWidth="1"/>
    <col min="36" max="37" width="6.85546875" customWidth="1"/>
    <col min="38" max="38" width="6.42578125" customWidth="1"/>
    <col min="39" max="39" width="7.5703125" customWidth="1"/>
    <col min="40" max="40" width="5.85546875" customWidth="1"/>
    <col min="41" max="41" width="7.140625" customWidth="1"/>
    <col min="42" max="42" width="7.28515625" customWidth="1"/>
    <col min="43" max="43" width="7.5703125" style="64" customWidth="1"/>
    <col min="44" max="44" width="8.5703125" customWidth="1"/>
    <col min="45" max="45" width="9.5703125" customWidth="1"/>
    <col min="47" max="47" width="8.85546875" customWidth="1"/>
    <col min="48" max="48" width="12.42578125" customWidth="1"/>
  </cols>
  <sheetData>
    <row r="1" spans="1:48" ht="16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8" ht="15" customHeight="1">
      <c r="A3" s="93" t="s">
        <v>1</v>
      </c>
      <c r="B3" s="93"/>
      <c r="C3" s="86" t="s">
        <v>19</v>
      </c>
      <c r="D3" s="86"/>
      <c r="E3" s="86"/>
      <c r="F3" s="86" t="s">
        <v>20</v>
      </c>
      <c r="G3" s="86"/>
      <c r="H3" s="86"/>
      <c r="I3" s="86" t="s">
        <v>21</v>
      </c>
      <c r="J3" s="86"/>
      <c r="K3" s="86"/>
      <c r="L3" s="86" t="s">
        <v>22</v>
      </c>
      <c r="M3" s="86"/>
      <c r="N3" s="86"/>
      <c r="O3" s="86" t="s">
        <v>23</v>
      </c>
      <c r="P3" s="86"/>
      <c r="Q3" s="86"/>
      <c r="R3" s="86" t="s">
        <v>24</v>
      </c>
      <c r="S3" s="86"/>
      <c r="T3" s="86"/>
      <c r="U3" s="89" t="s">
        <v>2</v>
      </c>
      <c r="V3" s="89"/>
      <c r="W3" s="89"/>
      <c r="X3" s="90" t="s">
        <v>25</v>
      </c>
      <c r="Y3" s="90"/>
      <c r="Z3" s="90"/>
      <c r="AA3" s="86" t="s">
        <v>26</v>
      </c>
      <c r="AB3" s="86"/>
      <c r="AC3" s="86"/>
      <c r="AD3" s="86" t="s">
        <v>27</v>
      </c>
      <c r="AE3" s="86"/>
      <c r="AF3" s="86"/>
      <c r="AG3" s="86" t="s">
        <v>28</v>
      </c>
      <c r="AH3" s="86"/>
      <c r="AI3" s="86"/>
      <c r="AJ3" s="86" t="s">
        <v>29</v>
      </c>
      <c r="AK3" s="86"/>
      <c r="AL3" s="86"/>
      <c r="AM3" s="86" t="s">
        <v>30</v>
      </c>
      <c r="AN3" s="86"/>
      <c r="AO3" s="86"/>
      <c r="AP3" s="91" t="s">
        <v>3</v>
      </c>
      <c r="AQ3" s="91"/>
      <c r="AR3" s="91"/>
      <c r="AS3" s="87" t="s">
        <v>31</v>
      </c>
      <c r="AT3" s="87"/>
      <c r="AU3" s="87"/>
      <c r="AV3" s="3"/>
    </row>
    <row r="4" spans="1:48">
      <c r="A4" s="93"/>
      <c r="B4" s="9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9"/>
      <c r="V4" s="89"/>
      <c r="W4" s="89"/>
      <c r="X4" s="90"/>
      <c r="Y4" s="90"/>
      <c r="Z4" s="90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91"/>
      <c r="AQ4" s="91"/>
      <c r="AR4" s="91"/>
      <c r="AS4" s="87"/>
      <c r="AT4" s="87"/>
      <c r="AU4" s="87"/>
      <c r="AV4" s="3"/>
    </row>
    <row r="5" spans="1:48" ht="23.25" customHeight="1">
      <c r="A5" s="93"/>
      <c r="B5" s="93"/>
      <c r="C5" s="4" t="s">
        <v>4</v>
      </c>
      <c r="D5" s="5" t="s">
        <v>5</v>
      </c>
      <c r="E5" s="5" t="s">
        <v>6</v>
      </c>
      <c r="F5" s="4" t="s">
        <v>4</v>
      </c>
      <c r="G5" s="5" t="s">
        <v>5</v>
      </c>
      <c r="H5" s="5" t="s">
        <v>6</v>
      </c>
      <c r="I5" s="4" t="s">
        <v>4</v>
      </c>
      <c r="J5" s="5" t="s">
        <v>5</v>
      </c>
      <c r="K5" s="5" t="s">
        <v>6</v>
      </c>
      <c r="L5" s="4" t="s">
        <v>4</v>
      </c>
      <c r="M5" s="5" t="s">
        <v>5</v>
      </c>
      <c r="N5" s="5" t="s">
        <v>6</v>
      </c>
      <c r="O5" s="4" t="s">
        <v>4</v>
      </c>
      <c r="P5" s="5" t="s">
        <v>5</v>
      </c>
      <c r="Q5" s="5" t="s">
        <v>6</v>
      </c>
      <c r="R5" s="4" t="s">
        <v>4</v>
      </c>
      <c r="S5" s="5" t="s">
        <v>5</v>
      </c>
      <c r="T5" s="5" t="s">
        <v>6</v>
      </c>
      <c r="U5" s="49" t="s">
        <v>4</v>
      </c>
      <c r="V5" s="50" t="s">
        <v>5</v>
      </c>
      <c r="W5" s="51" t="s">
        <v>6</v>
      </c>
      <c r="X5" s="4" t="s">
        <v>4</v>
      </c>
      <c r="Y5" s="5" t="s">
        <v>5</v>
      </c>
      <c r="Z5" s="5" t="s">
        <v>6</v>
      </c>
      <c r="AA5" s="4" t="s">
        <v>4</v>
      </c>
      <c r="AB5" s="5" t="s">
        <v>5</v>
      </c>
      <c r="AC5" s="5" t="s">
        <v>6</v>
      </c>
      <c r="AD5" s="4" t="s">
        <v>4</v>
      </c>
      <c r="AE5" s="5" t="s">
        <v>5</v>
      </c>
      <c r="AF5" s="5" t="s">
        <v>6</v>
      </c>
      <c r="AG5" s="4" t="s">
        <v>4</v>
      </c>
      <c r="AH5" s="5" t="s">
        <v>5</v>
      </c>
      <c r="AI5" s="5" t="s">
        <v>6</v>
      </c>
      <c r="AJ5" s="4" t="s">
        <v>4</v>
      </c>
      <c r="AK5" s="5" t="s">
        <v>5</v>
      </c>
      <c r="AL5" s="5" t="s">
        <v>6</v>
      </c>
      <c r="AM5" s="4" t="s">
        <v>4</v>
      </c>
      <c r="AN5" s="5" t="s">
        <v>5</v>
      </c>
      <c r="AO5" s="5" t="s">
        <v>6</v>
      </c>
      <c r="AP5" s="6" t="s">
        <v>4</v>
      </c>
      <c r="AQ5" s="65" t="s">
        <v>5</v>
      </c>
      <c r="AR5" s="7" t="s">
        <v>6</v>
      </c>
      <c r="AS5" s="8" t="s">
        <v>4</v>
      </c>
      <c r="AT5" s="9" t="s">
        <v>5</v>
      </c>
      <c r="AU5" s="10" t="s">
        <v>6</v>
      </c>
      <c r="AV5" s="3"/>
    </row>
    <row r="6" spans="1:48" ht="40.5" customHeight="1" thickBot="1">
      <c r="A6" s="88" t="s">
        <v>7</v>
      </c>
      <c r="B6" s="88"/>
      <c r="C6" s="11">
        <v>231.92</v>
      </c>
      <c r="D6" s="12">
        <v>0</v>
      </c>
      <c r="E6" s="13">
        <f>SUM(C6:D6)</f>
        <v>231.92</v>
      </c>
      <c r="F6" s="11">
        <v>217.3</v>
      </c>
      <c r="G6" s="14">
        <v>0</v>
      </c>
      <c r="H6" s="13">
        <f>SUM(F6:G6)</f>
        <v>217.3</v>
      </c>
      <c r="I6" s="11">
        <v>298.33999999999997</v>
      </c>
      <c r="J6" s="12">
        <v>0</v>
      </c>
      <c r="K6" s="13">
        <f>SUM(I6:J6)</f>
        <v>298.33999999999997</v>
      </c>
      <c r="L6" s="15">
        <v>275.02</v>
      </c>
      <c r="M6" s="14">
        <v>0</v>
      </c>
      <c r="N6" s="13">
        <v>275.02</v>
      </c>
      <c r="O6" s="11">
        <v>250.09</v>
      </c>
      <c r="P6" s="14">
        <v>0</v>
      </c>
      <c r="Q6" s="13">
        <f>SUM(O6:P6)</f>
        <v>250.09</v>
      </c>
      <c r="R6" s="11">
        <v>255.26</v>
      </c>
      <c r="S6" s="12">
        <v>0</v>
      </c>
      <c r="T6" s="13">
        <v>255.26</v>
      </c>
      <c r="U6" s="52">
        <f>SUM(C6+F6+I6+L6+O6+R6)</f>
        <v>1527.9299999999998</v>
      </c>
      <c r="V6" s="53">
        <f>SUM(D6+G6+J6+M6+P6+S6)</f>
        <v>0</v>
      </c>
      <c r="W6" s="54">
        <f>SUM(U6:V6)</f>
        <v>1527.9299999999998</v>
      </c>
      <c r="X6" s="11">
        <v>224.12</v>
      </c>
      <c r="Y6" s="12">
        <v>0</v>
      </c>
      <c r="Z6" s="13">
        <v>224.12</v>
      </c>
      <c r="AA6" s="11">
        <v>238.34</v>
      </c>
      <c r="AB6" s="14">
        <v>0</v>
      </c>
      <c r="AC6" s="13">
        <f>SUM(AA6:AB6)</f>
        <v>238.34</v>
      </c>
      <c r="AD6" s="11">
        <v>254.6</v>
      </c>
      <c r="AE6" s="14">
        <v>0</v>
      </c>
      <c r="AF6" s="13">
        <f>SUM(AD6:AE6)</f>
        <v>254.6</v>
      </c>
      <c r="AG6" s="11">
        <v>234.06</v>
      </c>
      <c r="AH6" s="14">
        <v>0</v>
      </c>
      <c r="AI6" s="13">
        <f>AG6+AH6</f>
        <v>234.06</v>
      </c>
      <c r="AJ6" s="11">
        <v>258.77999999999997</v>
      </c>
      <c r="AK6" s="14">
        <v>0</v>
      </c>
      <c r="AL6" s="13">
        <f>SUM(AJ6:AK6)</f>
        <v>258.77999999999997</v>
      </c>
      <c r="AM6" s="11">
        <v>252.46</v>
      </c>
      <c r="AN6" s="14">
        <v>0</v>
      </c>
      <c r="AO6" s="13">
        <v>252.46</v>
      </c>
      <c r="AP6" s="61">
        <f>X6+AA6+AD6+AG6+AJ6+AM6</f>
        <v>1462.3600000000001</v>
      </c>
      <c r="AQ6" s="62">
        <f>Y6+AB6+AE6+AH6+AK6+AN6</f>
        <v>0</v>
      </c>
      <c r="AR6" s="63">
        <f>Z6+AC6+AF6+AI6+AL6+AO6</f>
        <v>1462.3600000000001</v>
      </c>
      <c r="AS6" s="58">
        <f>U6+AP6</f>
        <v>2990.29</v>
      </c>
      <c r="AT6" s="60">
        <f>V6+AQ6</f>
        <v>0</v>
      </c>
      <c r="AU6" s="59">
        <f>SUM(AS6:AT6)</f>
        <v>2990.29</v>
      </c>
      <c r="AV6" s="3"/>
    </row>
    <row r="7" spans="1:48" ht="43.5" customHeight="1" thickBot="1">
      <c r="A7" s="84" t="s">
        <v>8</v>
      </c>
      <c r="B7" s="84"/>
      <c r="C7" s="16">
        <v>16.940000000000001</v>
      </c>
      <c r="D7" s="17">
        <v>3.48</v>
      </c>
      <c r="E7" s="13">
        <f>SUM(C7:D7)</f>
        <v>20.420000000000002</v>
      </c>
      <c r="F7" s="16">
        <v>20.5</v>
      </c>
      <c r="G7" s="17">
        <v>1.62</v>
      </c>
      <c r="H7" s="13">
        <f t="shared" ref="H7:H18" si="0">SUM(F7:G7)</f>
        <v>22.12</v>
      </c>
      <c r="I7" s="16">
        <v>89.3</v>
      </c>
      <c r="J7" s="17">
        <v>15.74</v>
      </c>
      <c r="K7" s="13">
        <f t="shared" ref="K7:K18" si="1">SUM(I7:J7)</f>
        <v>105.03999999999999</v>
      </c>
      <c r="L7" s="18">
        <v>230.98</v>
      </c>
      <c r="M7" s="17">
        <v>21.2</v>
      </c>
      <c r="N7" s="13">
        <f>SUM(L7:M7)</f>
        <v>252.17999999999998</v>
      </c>
      <c r="O7" s="16">
        <v>276.22000000000003</v>
      </c>
      <c r="P7" s="17">
        <v>24.96</v>
      </c>
      <c r="Q7" s="13">
        <f t="shared" ref="Q7:Q17" si="2">SUM(O7:P7)</f>
        <v>301.18</v>
      </c>
      <c r="R7" s="16">
        <v>298.54000000000002</v>
      </c>
      <c r="S7" s="17">
        <v>14.28</v>
      </c>
      <c r="T7" s="13">
        <f>SUM(R7:S7)</f>
        <v>312.82</v>
      </c>
      <c r="U7" s="52">
        <f t="shared" ref="U7:U18" si="3">SUM(C7+F7+I7+L7+O7+R7)</f>
        <v>932.48</v>
      </c>
      <c r="V7" s="53">
        <f t="shared" ref="V7:V18" si="4">SUM(D7+G7+J7+M7+P7+S7)</f>
        <v>81.28</v>
      </c>
      <c r="W7" s="54">
        <f t="shared" ref="W7:W18" si="5">SUM(U7:V7)</f>
        <v>1013.76</v>
      </c>
      <c r="X7" s="16">
        <v>255.7</v>
      </c>
      <c r="Y7" s="17">
        <v>21.46</v>
      </c>
      <c r="Z7" s="13">
        <f>SUM(X7:Y7)</f>
        <v>277.15999999999997</v>
      </c>
      <c r="AA7" s="16">
        <v>257.5</v>
      </c>
      <c r="AB7" s="17">
        <v>18.28</v>
      </c>
      <c r="AC7" s="13">
        <f>SUM(AA7:AB7)</f>
        <v>275.77999999999997</v>
      </c>
      <c r="AD7" s="16">
        <v>219.42</v>
      </c>
      <c r="AE7" s="17">
        <v>21.6</v>
      </c>
      <c r="AF7" s="13">
        <f t="shared" ref="AF7:AF17" si="6">SUM(AD7:AE7)</f>
        <v>241.01999999999998</v>
      </c>
      <c r="AG7" s="16">
        <v>220.72</v>
      </c>
      <c r="AH7" s="17">
        <v>17.420000000000002</v>
      </c>
      <c r="AI7" s="13">
        <f t="shared" ref="AI7:AI17" si="7">AG7+AH7</f>
        <v>238.14</v>
      </c>
      <c r="AJ7" s="16">
        <v>149.63999999999999</v>
      </c>
      <c r="AK7" s="17">
        <v>17.2</v>
      </c>
      <c r="AL7" s="13">
        <f>SUM(AJ7:AK7)</f>
        <v>166.83999999999997</v>
      </c>
      <c r="AM7" s="11">
        <v>81.900000000000006</v>
      </c>
      <c r="AN7" s="17">
        <v>3.44</v>
      </c>
      <c r="AO7" s="13">
        <f>SUM(AM7:AN7)</f>
        <v>85.34</v>
      </c>
      <c r="AP7" s="61">
        <f t="shared" ref="AP7:AP17" si="8">X7+AA7+AD7+AG7+AJ7+AM7</f>
        <v>1184.8800000000001</v>
      </c>
      <c r="AQ7" s="62">
        <f t="shared" ref="AQ7:AQ18" si="9">Y7+AB7+AE7+AH7+AK7+AN7</f>
        <v>99.4</v>
      </c>
      <c r="AR7" s="63">
        <f t="shared" ref="AR7:AR18" si="10">Z7+AC7+AF7+AI7+AL7+AO7</f>
        <v>1284.2799999999997</v>
      </c>
      <c r="AS7" s="58">
        <f t="shared" ref="AS7:AS18" si="11">U7+AP7</f>
        <v>2117.36</v>
      </c>
      <c r="AT7" s="60">
        <f t="shared" ref="AT7:AT18" si="12">V7+AQ7</f>
        <v>180.68</v>
      </c>
      <c r="AU7" s="59">
        <f t="shared" ref="AU7:AU18" si="13">SUM(AS7:AT7)</f>
        <v>2298.04</v>
      </c>
      <c r="AV7" s="3"/>
    </row>
    <row r="8" spans="1:48" ht="38.25" customHeight="1" thickBot="1">
      <c r="A8" s="84" t="s">
        <v>9</v>
      </c>
      <c r="B8" s="84"/>
      <c r="C8" s="21">
        <v>40.76</v>
      </c>
      <c r="D8" s="22">
        <v>0.84</v>
      </c>
      <c r="E8" s="13">
        <f>SUM(C8:D8)</f>
        <v>41.6</v>
      </c>
      <c r="F8" s="21">
        <v>26.38</v>
      </c>
      <c r="G8" s="22">
        <v>0</v>
      </c>
      <c r="H8" s="13">
        <f t="shared" si="0"/>
        <v>26.38</v>
      </c>
      <c r="I8" s="21">
        <v>52.86</v>
      </c>
      <c r="J8" s="22">
        <v>1.08</v>
      </c>
      <c r="K8" s="13">
        <f t="shared" si="1"/>
        <v>53.94</v>
      </c>
      <c r="L8" s="23">
        <v>38.9</v>
      </c>
      <c r="M8" s="24">
        <v>0.86</v>
      </c>
      <c r="N8" s="13">
        <f t="shared" ref="N8:N18" si="14">SUM(L8:M8)</f>
        <v>39.76</v>
      </c>
      <c r="O8" s="21">
        <v>36.520000000000003</v>
      </c>
      <c r="P8" s="22">
        <v>1.52</v>
      </c>
      <c r="Q8" s="13">
        <f t="shared" si="2"/>
        <v>38.040000000000006</v>
      </c>
      <c r="R8" s="21">
        <v>49.8</v>
      </c>
      <c r="S8" s="22">
        <v>0.74</v>
      </c>
      <c r="T8" s="13">
        <f t="shared" ref="T8:T17" si="15">SUM(R8:S8)</f>
        <v>50.54</v>
      </c>
      <c r="U8" s="52">
        <f t="shared" si="3"/>
        <v>245.22000000000003</v>
      </c>
      <c r="V8" s="53">
        <f t="shared" si="4"/>
        <v>5.04</v>
      </c>
      <c r="W8" s="54">
        <f t="shared" si="5"/>
        <v>250.26000000000002</v>
      </c>
      <c r="X8" s="21">
        <v>37.56</v>
      </c>
      <c r="Y8" s="22">
        <v>1.42</v>
      </c>
      <c r="Z8" s="13">
        <f t="shared" ref="Z8:Z17" si="16">SUM(X8:Y8)</f>
        <v>38.980000000000004</v>
      </c>
      <c r="AA8" s="21">
        <v>39.619999999999997</v>
      </c>
      <c r="AB8" s="22">
        <v>0.57999999999999996</v>
      </c>
      <c r="AC8" s="13">
        <f t="shared" ref="AC8:AC18" si="17">SUM(AA8:AB8)</f>
        <v>40.199999999999996</v>
      </c>
      <c r="AD8" s="21">
        <v>36.22</v>
      </c>
      <c r="AE8" s="22">
        <v>0.66</v>
      </c>
      <c r="AF8" s="13">
        <f t="shared" si="6"/>
        <v>36.879999999999995</v>
      </c>
      <c r="AG8" s="21">
        <v>35.46</v>
      </c>
      <c r="AH8" s="22">
        <v>0.68</v>
      </c>
      <c r="AI8" s="13">
        <f t="shared" si="7"/>
        <v>36.14</v>
      </c>
      <c r="AJ8" s="21">
        <v>32.92</v>
      </c>
      <c r="AK8" s="22">
        <v>0.78</v>
      </c>
      <c r="AL8" s="13">
        <f t="shared" ref="AL8:AL17" si="18">SUM(AJ8:AK8)</f>
        <v>33.700000000000003</v>
      </c>
      <c r="AM8" s="11">
        <v>31.2</v>
      </c>
      <c r="AN8" s="22">
        <v>1.68</v>
      </c>
      <c r="AO8" s="13">
        <f t="shared" ref="AO8:AO17" si="19">SUM(AM8:AN8)</f>
        <v>32.880000000000003</v>
      </c>
      <c r="AP8" s="61">
        <f t="shared" si="8"/>
        <v>212.98000000000002</v>
      </c>
      <c r="AQ8" s="62">
        <f t="shared" si="9"/>
        <v>5.8</v>
      </c>
      <c r="AR8" s="63">
        <f t="shared" si="10"/>
        <v>218.77999999999997</v>
      </c>
      <c r="AS8" s="58">
        <f t="shared" si="11"/>
        <v>458.20000000000005</v>
      </c>
      <c r="AT8" s="60">
        <f t="shared" si="12"/>
        <v>10.84</v>
      </c>
      <c r="AU8" s="59">
        <f t="shared" si="13"/>
        <v>469.04</v>
      </c>
      <c r="AV8" s="3"/>
    </row>
    <row r="9" spans="1:48" ht="30" customHeight="1" thickBot="1">
      <c r="A9" s="84" t="s">
        <v>32</v>
      </c>
      <c r="B9" s="84"/>
      <c r="C9" s="19">
        <v>0</v>
      </c>
      <c r="D9" s="26">
        <v>0</v>
      </c>
      <c r="E9" s="27">
        <v>0</v>
      </c>
      <c r="F9" s="28">
        <v>0</v>
      </c>
      <c r="G9" s="26">
        <v>0</v>
      </c>
      <c r="H9" s="13">
        <f t="shared" si="0"/>
        <v>0</v>
      </c>
      <c r="I9" s="28">
        <v>0</v>
      </c>
      <c r="J9" s="26">
        <v>0</v>
      </c>
      <c r="K9" s="13">
        <f t="shared" si="1"/>
        <v>0</v>
      </c>
      <c r="L9" s="28">
        <v>0</v>
      </c>
      <c r="M9" s="20">
        <v>0</v>
      </c>
      <c r="N9" s="13">
        <f t="shared" si="14"/>
        <v>0</v>
      </c>
      <c r="O9" s="19">
        <v>0</v>
      </c>
      <c r="P9" s="20">
        <v>0</v>
      </c>
      <c r="Q9" s="13">
        <f t="shared" si="2"/>
        <v>0</v>
      </c>
      <c r="R9" s="28">
        <v>0</v>
      </c>
      <c r="S9" s="26">
        <v>0</v>
      </c>
      <c r="T9" s="13">
        <f t="shared" si="15"/>
        <v>0</v>
      </c>
      <c r="U9" s="52">
        <f t="shared" si="3"/>
        <v>0</v>
      </c>
      <c r="V9" s="53">
        <f t="shared" si="4"/>
        <v>0</v>
      </c>
      <c r="W9" s="54">
        <f t="shared" si="5"/>
        <v>0</v>
      </c>
      <c r="X9" s="28">
        <v>0</v>
      </c>
      <c r="Y9" s="26">
        <v>0</v>
      </c>
      <c r="Z9" s="13">
        <f t="shared" si="16"/>
        <v>0</v>
      </c>
      <c r="AA9" s="28">
        <v>0</v>
      </c>
      <c r="AB9" s="26">
        <v>0</v>
      </c>
      <c r="AC9" s="13">
        <f t="shared" si="17"/>
        <v>0</v>
      </c>
      <c r="AD9" s="19">
        <v>0</v>
      </c>
      <c r="AE9" s="20">
        <v>0.24</v>
      </c>
      <c r="AF9" s="13">
        <f t="shared" si="6"/>
        <v>0.24</v>
      </c>
      <c r="AG9" s="19">
        <v>0</v>
      </c>
      <c r="AH9" s="20">
        <v>0</v>
      </c>
      <c r="AI9" s="13">
        <f t="shared" si="7"/>
        <v>0</v>
      </c>
      <c r="AJ9" s="19">
        <v>0</v>
      </c>
      <c r="AK9" s="20">
        <v>0</v>
      </c>
      <c r="AL9" s="13">
        <f t="shared" si="18"/>
        <v>0</v>
      </c>
      <c r="AM9" s="57">
        <v>0</v>
      </c>
      <c r="AN9" s="20">
        <v>0</v>
      </c>
      <c r="AO9" s="13">
        <f t="shared" si="19"/>
        <v>0</v>
      </c>
      <c r="AP9" s="61">
        <f t="shared" si="8"/>
        <v>0</v>
      </c>
      <c r="AQ9" s="62">
        <f t="shared" si="9"/>
        <v>0.24</v>
      </c>
      <c r="AR9" s="63">
        <f t="shared" si="10"/>
        <v>0.24</v>
      </c>
      <c r="AS9" s="58">
        <f t="shared" si="11"/>
        <v>0</v>
      </c>
      <c r="AT9" s="60">
        <f t="shared" si="12"/>
        <v>0.24</v>
      </c>
      <c r="AU9" s="59">
        <f t="shared" si="13"/>
        <v>0.24</v>
      </c>
      <c r="AV9" s="3"/>
    </row>
    <row r="10" spans="1:48" ht="30" customHeight="1" thickBot="1">
      <c r="A10" s="84" t="s">
        <v>10</v>
      </c>
      <c r="B10" s="84"/>
      <c r="C10" s="21">
        <v>46.238</v>
      </c>
      <c r="D10" s="29">
        <v>0</v>
      </c>
      <c r="E10" s="13">
        <f>SUM(C10:D10)</f>
        <v>46.238</v>
      </c>
      <c r="F10" s="21">
        <v>35.776000000000003</v>
      </c>
      <c r="G10" s="29">
        <v>0</v>
      </c>
      <c r="H10" s="13">
        <f t="shared" si="0"/>
        <v>35.776000000000003</v>
      </c>
      <c r="I10" s="21">
        <v>69.346000000000004</v>
      </c>
      <c r="J10" s="22">
        <v>0</v>
      </c>
      <c r="K10" s="13">
        <f t="shared" si="1"/>
        <v>69.346000000000004</v>
      </c>
      <c r="L10" s="23">
        <v>58.646000000000001</v>
      </c>
      <c r="M10" s="24">
        <v>0</v>
      </c>
      <c r="N10" s="13">
        <f t="shared" si="14"/>
        <v>58.646000000000001</v>
      </c>
      <c r="O10" s="21">
        <v>51.646000000000001</v>
      </c>
      <c r="P10" s="24">
        <v>0</v>
      </c>
      <c r="Q10" s="13">
        <f t="shared" si="2"/>
        <v>51.646000000000001</v>
      </c>
      <c r="R10" s="21">
        <v>54.466999999999999</v>
      </c>
      <c r="S10" s="29">
        <v>0</v>
      </c>
      <c r="T10" s="13">
        <f t="shared" si="15"/>
        <v>54.466999999999999</v>
      </c>
      <c r="U10" s="52">
        <f t="shared" si="3"/>
        <v>316.11900000000003</v>
      </c>
      <c r="V10" s="53">
        <f t="shared" si="4"/>
        <v>0</v>
      </c>
      <c r="W10" s="54">
        <f t="shared" si="5"/>
        <v>316.11900000000003</v>
      </c>
      <c r="X10" s="21">
        <v>53.601999999999997</v>
      </c>
      <c r="Y10" s="29">
        <v>0</v>
      </c>
      <c r="Z10" s="13">
        <f t="shared" si="16"/>
        <v>53.601999999999997</v>
      </c>
      <c r="AA10" s="21">
        <v>54.514000000000003</v>
      </c>
      <c r="AB10" s="29">
        <v>0</v>
      </c>
      <c r="AC10" s="13">
        <f t="shared" si="17"/>
        <v>54.514000000000003</v>
      </c>
      <c r="AD10" s="21">
        <v>56.94</v>
      </c>
      <c r="AE10" s="24">
        <v>0</v>
      </c>
      <c r="AF10" s="13">
        <f t="shared" si="6"/>
        <v>56.94</v>
      </c>
      <c r="AG10" s="21">
        <v>54.67</v>
      </c>
      <c r="AH10" s="24">
        <v>0</v>
      </c>
      <c r="AI10" s="13">
        <f t="shared" si="7"/>
        <v>54.67</v>
      </c>
      <c r="AJ10" s="21">
        <v>34.61</v>
      </c>
      <c r="AK10" s="24">
        <v>0</v>
      </c>
      <c r="AL10" s="13">
        <f t="shared" si="18"/>
        <v>34.61</v>
      </c>
      <c r="AM10" s="11">
        <v>47.35</v>
      </c>
      <c r="AN10" s="24">
        <v>0</v>
      </c>
      <c r="AO10" s="13">
        <f t="shared" si="19"/>
        <v>47.35</v>
      </c>
      <c r="AP10" s="61">
        <f t="shared" si="8"/>
        <v>301.68600000000004</v>
      </c>
      <c r="AQ10" s="62">
        <f t="shared" si="9"/>
        <v>0</v>
      </c>
      <c r="AR10" s="63">
        <f t="shared" si="10"/>
        <v>301.68600000000004</v>
      </c>
      <c r="AS10" s="58">
        <f t="shared" si="11"/>
        <v>617.80500000000006</v>
      </c>
      <c r="AT10" s="60">
        <f t="shared" si="12"/>
        <v>0</v>
      </c>
      <c r="AU10" s="59">
        <f t="shared" si="13"/>
        <v>617.80500000000006</v>
      </c>
      <c r="AV10" s="3"/>
    </row>
    <row r="11" spans="1:48" ht="53.25" customHeight="1" thickBot="1">
      <c r="A11" s="84" t="s">
        <v>11</v>
      </c>
      <c r="B11" s="84"/>
      <c r="C11" s="25">
        <v>0</v>
      </c>
      <c r="D11" s="22">
        <v>1.84</v>
      </c>
      <c r="E11" s="13">
        <f>SUM(C11:D11)</f>
        <v>1.84</v>
      </c>
      <c r="F11" s="30">
        <v>0</v>
      </c>
      <c r="G11" s="22">
        <v>0.28000000000000003</v>
      </c>
      <c r="H11" s="13">
        <f t="shared" si="0"/>
        <v>0.28000000000000003</v>
      </c>
      <c r="I11" s="30">
        <v>0</v>
      </c>
      <c r="J11" s="22">
        <v>2.74</v>
      </c>
      <c r="K11" s="13">
        <f t="shared" si="1"/>
        <v>2.74</v>
      </c>
      <c r="L11" s="30">
        <v>0</v>
      </c>
      <c r="M11" s="22">
        <v>1.98</v>
      </c>
      <c r="N11" s="13">
        <f t="shared" si="14"/>
        <v>1.98</v>
      </c>
      <c r="O11" s="25">
        <v>0</v>
      </c>
      <c r="P11" s="22">
        <v>4.5199999999999996</v>
      </c>
      <c r="Q11" s="13">
        <f t="shared" si="2"/>
        <v>4.5199999999999996</v>
      </c>
      <c r="R11" s="30">
        <v>0</v>
      </c>
      <c r="S11" s="22">
        <v>1.46</v>
      </c>
      <c r="T11" s="13">
        <f t="shared" si="15"/>
        <v>1.46</v>
      </c>
      <c r="U11" s="52">
        <f t="shared" si="3"/>
        <v>0</v>
      </c>
      <c r="V11" s="53">
        <f t="shared" si="4"/>
        <v>12.82</v>
      </c>
      <c r="W11" s="54">
        <f t="shared" si="5"/>
        <v>12.82</v>
      </c>
      <c r="X11" s="30">
        <v>0</v>
      </c>
      <c r="Y11" s="22">
        <v>4.68</v>
      </c>
      <c r="Z11" s="13">
        <f t="shared" si="16"/>
        <v>4.68</v>
      </c>
      <c r="AA11" s="30">
        <v>0</v>
      </c>
      <c r="AB11" s="22">
        <v>1.8</v>
      </c>
      <c r="AC11" s="13">
        <f t="shared" si="17"/>
        <v>1.8</v>
      </c>
      <c r="AD11" s="25">
        <v>0</v>
      </c>
      <c r="AE11" s="22">
        <v>1.78</v>
      </c>
      <c r="AF11" s="13">
        <f t="shared" si="6"/>
        <v>1.78</v>
      </c>
      <c r="AG11" s="25">
        <v>0</v>
      </c>
      <c r="AH11" s="22">
        <v>2.36</v>
      </c>
      <c r="AI11" s="13">
        <f t="shared" si="7"/>
        <v>2.36</v>
      </c>
      <c r="AJ11" s="25">
        <v>0</v>
      </c>
      <c r="AK11" s="22">
        <v>1.98</v>
      </c>
      <c r="AL11" s="13">
        <f t="shared" si="18"/>
        <v>1.98</v>
      </c>
      <c r="AM11" s="57">
        <v>0</v>
      </c>
      <c r="AN11" s="22">
        <v>1.88</v>
      </c>
      <c r="AO11" s="13">
        <f t="shared" si="19"/>
        <v>1.88</v>
      </c>
      <c r="AP11" s="61">
        <f t="shared" si="8"/>
        <v>0</v>
      </c>
      <c r="AQ11" s="62">
        <f t="shared" si="9"/>
        <v>14.48</v>
      </c>
      <c r="AR11" s="63">
        <f t="shared" si="10"/>
        <v>14.48</v>
      </c>
      <c r="AS11" s="58">
        <f t="shared" si="11"/>
        <v>0</v>
      </c>
      <c r="AT11" s="60">
        <f t="shared" si="12"/>
        <v>27.3</v>
      </c>
      <c r="AU11" s="59">
        <f t="shared" si="13"/>
        <v>27.3</v>
      </c>
      <c r="AV11" s="3"/>
    </row>
    <row r="12" spans="1:48" ht="44.25" customHeight="1" thickBot="1">
      <c r="A12" s="85" t="s">
        <v>12</v>
      </c>
      <c r="B12" s="85"/>
      <c r="C12" s="21">
        <v>19.661999999999999</v>
      </c>
      <c r="D12" s="22">
        <v>2.2000000000000002</v>
      </c>
      <c r="E12" s="13">
        <f>SUM(C12:D12)</f>
        <v>21.861999999999998</v>
      </c>
      <c r="F12" s="21">
        <v>15.044</v>
      </c>
      <c r="G12" s="22">
        <v>1.52</v>
      </c>
      <c r="H12" s="13">
        <f t="shared" si="0"/>
        <v>16.564</v>
      </c>
      <c r="I12" s="21">
        <v>28.713999999999999</v>
      </c>
      <c r="J12" s="22">
        <v>3.58</v>
      </c>
      <c r="K12" s="13">
        <f t="shared" si="1"/>
        <v>32.293999999999997</v>
      </c>
      <c r="L12" s="21">
        <v>25.474</v>
      </c>
      <c r="M12" s="22">
        <v>2.92</v>
      </c>
      <c r="N12" s="13">
        <f t="shared" si="14"/>
        <v>28.393999999999998</v>
      </c>
      <c r="O12" s="21">
        <v>24.713999999999999</v>
      </c>
      <c r="P12" s="22">
        <v>3.1</v>
      </c>
      <c r="Q12" s="13">
        <f t="shared" si="2"/>
        <v>27.814</v>
      </c>
      <c r="R12" s="21">
        <v>29.992999999999999</v>
      </c>
      <c r="S12" s="22">
        <v>2.54</v>
      </c>
      <c r="T12" s="13">
        <f t="shared" si="15"/>
        <v>32.533000000000001</v>
      </c>
      <c r="U12" s="52">
        <f t="shared" si="3"/>
        <v>143.601</v>
      </c>
      <c r="V12" s="53">
        <f t="shared" si="4"/>
        <v>15.86</v>
      </c>
      <c r="W12" s="54">
        <f t="shared" si="5"/>
        <v>159.46100000000001</v>
      </c>
      <c r="X12" s="21">
        <v>24.488</v>
      </c>
      <c r="Y12" s="22">
        <v>2.82</v>
      </c>
      <c r="Z12" s="13">
        <f t="shared" si="16"/>
        <v>27.308</v>
      </c>
      <c r="AA12" s="21">
        <v>24.085999999999999</v>
      </c>
      <c r="AB12" s="22">
        <v>2.72</v>
      </c>
      <c r="AC12" s="13">
        <f t="shared" si="17"/>
        <v>26.805999999999997</v>
      </c>
      <c r="AD12" s="21">
        <v>23.96</v>
      </c>
      <c r="AE12" s="22">
        <v>2.2599999999999998</v>
      </c>
      <c r="AF12" s="13">
        <f t="shared" si="6"/>
        <v>26.22</v>
      </c>
      <c r="AG12" s="21">
        <v>21.95</v>
      </c>
      <c r="AH12" s="22">
        <v>3.3</v>
      </c>
      <c r="AI12" s="13">
        <f t="shared" si="7"/>
        <v>25.25</v>
      </c>
      <c r="AJ12" s="21">
        <v>13.93</v>
      </c>
      <c r="AK12" s="22">
        <v>3.6</v>
      </c>
      <c r="AL12" s="13">
        <f t="shared" si="18"/>
        <v>17.53</v>
      </c>
      <c r="AM12" s="11">
        <v>19.05</v>
      </c>
      <c r="AN12" s="22">
        <v>3.74</v>
      </c>
      <c r="AO12" s="13">
        <f t="shared" si="19"/>
        <v>22.79</v>
      </c>
      <c r="AP12" s="61">
        <f t="shared" si="8"/>
        <v>127.46399999999998</v>
      </c>
      <c r="AQ12" s="62">
        <f t="shared" si="9"/>
        <v>18.439999999999998</v>
      </c>
      <c r="AR12" s="63">
        <f t="shared" si="10"/>
        <v>145.904</v>
      </c>
      <c r="AS12" s="58">
        <f t="shared" si="11"/>
        <v>271.065</v>
      </c>
      <c r="AT12" s="60">
        <f t="shared" si="12"/>
        <v>34.299999999999997</v>
      </c>
      <c r="AU12" s="59">
        <f t="shared" si="13"/>
        <v>305.36500000000001</v>
      </c>
      <c r="AV12" s="3"/>
    </row>
    <row r="13" spans="1:48" ht="31.5" customHeight="1" thickBot="1">
      <c r="A13" s="84" t="s">
        <v>13</v>
      </c>
      <c r="B13" s="84"/>
      <c r="C13" s="31">
        <v>0</v>
      </c>
      <c r="D13" s="29">
        <v>0</v>
      </c>
      <c r="E13" s="13">
        <v>0</v>
      </c>
      <c r="F13" s="32">
        <v>0</v>
      </c>
      <c r="G13" s="29">
        <v>0</v>
      </c>
      <c r="H13" s="13">
        <f t="shared" si="0"/>
        <v>0</v>
      </c>
      <c r="I13" s="32">
        <v>0</v>
      </c>
      <c r="J13" s="29">
        <v>0</v>
      </c>
      <c r="K13" s="13">
        <f t="shared" si="1"/>
        <v>0</v>
      </c>
      <c r="L13" s="32">
        <v>0</v>
      </c>
      <c r="M13" s="24">
        <v>0.34</v>
      </c>
      <c r="N13" s="13">
        <f t="shared" si="14"/>
        <v>0.34</v>
      </c>
      <c r="O13" s="31">
        <v>0</v>
      </c>
      <c r="P13" s="24">
        <v>0</v>
      </c>
      <c r="Q13" s="13">
        <f t="shared" si="2"/>
        <v>0</v>
      </c>
      <c r="R13" s="32">
        <v>0</v>
      </c>
      <c r="S13" s="22">
        <v>0</v>
      </c>
      <c r="T13" s="13">
        <f t="shared" si="15"/>
        <v>0</v>
      </c>
      <c r="U13" s="52">
        <f t="shared" si="3"/>
        <v>0</v>
      </c>
      <c r="V13" s="53">
        <f t="shared" si="4"/>
        <v>0.34</v>
      </c>
      <c r="W13" s="54">
        <f t="shared" si="5"/>
        <v>0.34</v>
      </c>
      <c r="X13" s="32">
        <v>0</v>
      </c>
      <c r="Y13" s="29">
        <v>0</v>
      </c>
      <c r="Z13" s="13">
        <f t="shared" si="16"/>
        <v>0</v>
      </c>
      <c r="AA13" s="32">
        <v>0</v>
      </c>
      <c r="AB13" s="29">
        <v>0</v>
      </c>
      <c r="AC13" s="13">
        <f t="shared" si="17"/>
        <v>0</v>
      </c>
      <c r="AD13" s="31">
        <v>0</v>
      </c>
      <c r="AE13" s="24">
        <v>0</v>
      </c>
      <c r="AF13" s="13">
        <f t="shared" si="6"/>
        <v>0</v>
      </c>
      <c r="AG13" s="31">
        <v>0</v>
      </c>
      <c r="AH13" s="22">
        <v>0</v>
      </c>
      <c r="AI13" s="13">
        <f t="shared" si="7"/>
        <v>0</v>
      </c>
      <c r="AJ13" s="31">
        <v>0</v>
      </c>
      <c r="AK13" s="24">
        <v>0</v>
      </c>
      <c r="AL13" s="13">
        <f t="shared" si="18"/>
        <v>0</v>
      </c>
      <c r="AM13" s="57">
        <v>0</v>
      </c>
      <c r="AN13" s="24">
        <v>0</v>
      </c>
      <c r="AO13" s="13">
        <f t="shared" si="19"/>
        <v>0</v>
      </c>
      <c r="AP13" s="61">
        <f t="shared" si="8"/>
        <v>0</v>
      </c>
      <c r="AQ13" s="62">
        <f t="shared" si="9"/>
        <v>0</v>
      </c>
      <c r="AR13" s="63">
        <f t="shared" si="10"/>
        <v>0</v>
      </c>
      <c r="AS13" s="58">
        <f t="shared" si="11"/>
        <v>0</v>
      </c>
      <c r="AT13" s="60">
        <f t="shared" si="12"/>
        <v>0.34</v>
      </c>
      <c r="AU13" s="59">
        <f t="shared" si="13"/>
        <v>0.34</v>
      </c>
      <c r="AV13" s="3"/>
    </row>
    <row r="14" spans="1:48" ht="30" customHeight="1" thickBot="1">
      <c r="A14" s="84" t="s">
        <v>14</v>
      </c>
      <c r="B14" s="84"/>
      <c r="C14" s="33">
        <v>0</v>
      </c>
      <c r="D14" s="17">
        <v>1.78</v>
      </c>
      <c r="E14" s="13">
        <f>SUM(C14:D14)</f>
        <v>1.78</v>
      </c>
      <c r="F14" s="34">
        <v>0</v>
      </c>
      <c r="G14" s="17">
        <v>0.28000000000000003</v>
      </c>
      <c r="H14" s="13">
        <f t="shared" si="0"/>
        <v>0.28000000000000003</v>
      </c>
      <c r="I14" s="34">
        <v>0</v>
      </c>
      <c r="J14" s="17">
        <v>1.94</v>
      </c>
      <c r="K14" s="13">
        <f t="shared" si="1"/>
        <v>1.94</v>
      </c>
      <c r="L14" s="34">
        <v>0</v>
      </c>
      <c r="M14" s="17">
        <v>2.82</v>
      </c>
      <c r="N14" s="13">
        <f t="shared" si="14"/>
        <v>2.82</v>
      </c>
      <c r="O14" s="33">
        <v>0</v>
      </c>
      <c r="P14" s="17">
        <v>4.3</v>
      </c>
      <c r="Q14" s="13">
        <f t="shared" si="2"/>
        <v>4.3</v>
      </c>
      <c r="R14" s="34">
        <v>0</v>
      </c>
      <c r="S14" s="17">
        <v>1.96</v>
      </c>
      <c r="T14" s="13">
        <f t="shared" si="15"/>
        <v>1.96</v>
      </c>
      <c r="U14" s="52">
        <f t="shared" si="3"/>
        <v>0</v>
      </c>
      <c r="V14" s="53">
        <f t="shared" si="4"/>
        <v>13.080000000000002</v>
      </c>
      <c r="W14" s="54">
        <f t="shared" si="5"/>
        <v>13.080000000000002</v>
      </c>
      <c r="X14" s="34">
        <v>0</v>
      </c>
      <c r="Y14" s="17">
        <v>3.76</v>
      </c>
      <c r="Z14" s="13">
        <f t="shared" si="16"/>
        <v>3.76</v>
      </c>
      <c r="AA14" s="34">
        <v>0</v>
      </c>
      <c r="AB14" s="17">
        <v>2.06</v>
      </c>
      <c r="AC14" s="13">
        <f t="shared" si="17"/>
        <v>2.06</v>
      </c>
      <c r="AD14" s="33">
        <v>0</v>
      </c>
      <c r="AE14" s="17">
        <v>2.08</v>
      </c>
      <c r="AF14" s="13">
        <f t="shared" si="6"/>
        <v>2.08</v>
      </c>
      <c r="AG14" s="33">
        <v>0</v>
      </c>
      <c r="AH14" s="17">
        <v>2.64</v>
      </c>
      <c r="AI14" s="13">
        <f t="shared" si="7"/>
        <v>2.64</v>
      </c>
      <c r="AJ14" s="33">
        <v>0</v>
      </c>
      <c r="AK14" s="17">
        <v>3.94</v>
      </c>
      <c r="AL14" s="13">
        <f t="shared" si="18"/>
        <v>3.94</v>
      </c>
      <c r="AM14" s="57">
        <v>0</v>
      </c>
      <c r="AN14" s="17">
        <v>2.66</v>
      </c>
      <c r="AO14" s="13">
        <f t="shared" si="19"/>
        <v>2.66</v>
      </c>
      <c r="AP14" s="61">
        <f t="shared" si="8"/>
        <v>0</v>
      </c>
      <c r="AQ14" s="62">
        <f t="shared" si="9"/>
        <v>17.14</v>
      </c>
      <c r="AR14" s="63">
        <f t="shared" si="10"/>
        <v>17.14</v>
      </c>
      <c r="AS14" s="58">
        <f t="shared" si="11"/>
        <v>0</v>
      </c>
      <c r="AT14" s="60">
        <f t="shared" si="12"/>
        <v>30.220000000000002</v>
      </c>
      <c r="AU14" s="59">
        <f t="shared" si="13"/>
        <v>30.220000000000002</v>
      </c>
      <c r="AV14" s="3"/>
    </row>
    <row r="15" spans="1:48" ht="66" customHeight="1" thickBot="1">
      <c r="A15" s="84" t="s">
        <v>15</v>
      </c>
      <c r="B15" s="84"/>
      <c r="C15" s="35">
        <v>0</v>
      </c>
      <c r="D15" s="36">
        <v>19.440000000000001</v>
      </c>
      <c r="E15" s="13">
        <f>SUM(C15:D15)</f>
        <v>19.440000000000001</v>
      </c>
      <c r="F15" s="37">
        <v>0</v>
      </c>
      <c r="G15" s="36">
        <v>13.1</v>
      </c>
      <c r="H15" s="13">
        <f t="shared" si="0"/>
        <v>13.1</v>
      </c>
      <c r="I15" s="37">
        <v>0</v>
      </c>
      <c r="J15" s="36">
        <v>35.68</v>
      </c>
      <c r="K15" s="13">
        <f t="shared" si="1"/>
        <v>35.68</v>
      </c>
      <c r="L15" s="37">
        <v>0</v>
      </c>
      <c r="M15" s="36">
        <v>47.14</v>
      </c>
      <c r="N15" s="13">
        <f t="shared" si="14"/>
        <v>47.14</v>
      </c>
      <c r="O15" s="35">
        <v>0</v>
      </c>
      <c r="P15" s="36">
        <v>65.3</v>
      </c>
      <c r="Q15" s="13">
        <f t="shared" si="2"/>
        <v>65.3</v>
      </c>
      <c r="R15" s="37">
        <v>0</v>
      </c>
      <c r="S15" s="36">
        <v>40.119999999999997</v>
      </c>
      <c r="T15" s="13">
        <f t="shared" si="15"/>
        <v>40.119999999999997</v>
      </c>
      <c r="U15" s="52">
        <f t="shared" si="3"/>
        <v>0</v>
      </c>
      <c r="V15" s="53">
        <f t="shared" si="4"/>
        <v>220.78</v>
      </c>
      <c r="W15" s="54">
        <f t="shared" si="5"/>
        <v>220.78</v>
      </c>
      <c r="X15" s="37">
        <v>0</v>
      </c>
      <c r="Y15" s="36">
        <v>42.66</v>
      </c>
      <c r="Z15" s="13">
        <f t="shared" si="16"/>
        <v>42.66</v>
      </c>
      <c r="AA15" s="37">
        <v>0</v>
      </c>
      <c r="AB15" s="36">
        <v>59.24</v>
      </c>
      <c r="AC15" s="13">
        <f t="shared" si="17"/>
        <v>59.24</v>
      </c>
      <c r="AD15" s="35">
        <v>0</v>
      </c>
      <c r="AE15" s="36">
        <v>49.2</v>
      </c>
      <c r="AF15" s="13">
        <f t="shared" si="6"/>
        <v>49.2</v>
      </c>
      <c r="AG15" s="35">
        <v>0</v>
      </c>
      <c r="AH15" s="36">
        <v>39.619999999999997</v>
      </c>
      <c r="AI15" s="13">
        <f t="shared" si="7"/>
        <v>39.619999999999997</v>
      </c>
      <c r="AJ15" s="35">
        <v>0</v>
      </c>
      <c r="AK15" s="36">
        <v>55.34</v>
      </c>
      <c r="AL15" s="13">
        <f t="shared" si="18"/>
        <v>55.34</v>
      </c>
      <c r="AM15" s="57">
        <v>0</v>
      </c>
      <c r="AN15" s="36">
        <v>21.3</v>
      </c>
      <c r="AO15" s="13">
        <f t="shared" si="19"/>
        <v>21.3</v>
      </c>
      <c r="AP15" s="61">
        <f t="shared" si="8"/>
        <v>0</v>
      </c>
      <c r="AQ15" s="62">
        <f t="shared" si="9"/>
        <v>267.36</v>
      </c>
      <c r="AR15" s="63">
        <f t="shared" si="10"/>
        <v>267.36</v>
      </c>
      <c r="AS15" s="58">
        <f t="shared" si="11"/>
        <v>0</v>
      </c>
      <c r="AT15" s="60">
        <f t="shared" si="12"/>
        <v>488.14</v>
      </c>
      <c r="AU15" s="59">
        <f t="shared" si="13"/>
        <v>488.14</v>
      </c>
      <c r="AV15" s="3"/>
    </row>
    <row r="16" spans="1:48" ht="36" customHeight="1" thickBot="1">
      <c r="A16" s="84" t="s">
        <v>16</v>
      </c>
      <c r="B16" s="84"/>
      <c r="C16" s="16">
        <v>0.18</v>
      </c>
      <c r="D16" s="17">
        <v>9.7200000000000006</v>
      </c>
      <c r="E16" s="13">
        <f>SUM(C16:D16)</f>
        <v>9.9</v>
      </c>
      <c r="F16" s="16">
        <v>0.04</v>
      </c>
      <c r="G16" s="17">
        <v>5.82</v>
      </c>
      <c r="H16" s="13">
        <f t="shared" si="0"/>
        <v>5.86</v>
      </c>
      <c r="I16" s="16">
        <v>69.760000000000005</v>
      </c>
      <c r="J16" s="17">
        <v>17.28</v>
      </c>
      <c r="K16" s="13">
        <f t="shared" si="1"/>
        <v>87.04</v>
      </c>
      <c r="L16" s="28">
        <v>0</v>
      </c>
      <c r="M16" s="17">
        <v>21.3</v>
      </c>
      <c r="N16" s="13">
        <f t="shared" si="14"/>
        <v>21.3</v>
      </c>
      <c r="O16" s="16">
        <v>0</v>
      </c>
      <c r="P16" s="17">
        <v>24.78</v>
      </c>
      <c r="Q16" s="13">
        <f t="shared" si="2"/>
        <v>24.78</v>
      </c>
      <c r="R16" s="28">
        <v>0</v>
      </c>
      <c r="S16" s="17">
        <v>18.16</v>
      </c>
      <c r="T16" s="13">
        <f t="shared" si="15"/>
        <v>18.16</v>
      </c>
      <c r="U16" s="52">
        <f t="shared" si="3"/>
        <v>69.98</v>
      </c>
      <c r="V16" s="53">
        <f t="shared" si="4"/>
        <v>97.06</v>
      </c>
      <c r="W16" s="54">
        <f t="shared" si="5"/>
        <v>167.04000000000002</v>
      </c>
      <c r="X16" s="28">
        <v>0</v>
      </c>
      <c r="Y16" s="17">
        <v>23.68</v>
      </c>
      <c r="Z16" s="13">
        <f t="shared" si="16"/>
        <v>23.68</v>
      </c>
      <c r="AA16" s="67">
        <v>1.46</v>
      </c>
      <c r="AB16" s="17">
        <v>24.56</v>
      </c>
      <c r="AC16" s="13">
        <f t="shared" si="17"/>
        <v>26.02</v>
      </c>
      <c r="AD16" s="19">
        <v>1.19</v>
      </c>
      <c r="AE16" s="17">
        <v>12.92</v>
      </c>
      <c r="AF16" s="13">
        <f t="shared" si="6"/>
        <v>14.11</v>
      </c>
      <c r="AG16" s="16">
        <v>100.34</v>
      </c>
      <c r="AH16" s="17">
        <v>11.88</v>
      </c>
      <c r="AI16" s="13">
        <f t="shared" si="7"/>
        <v>112.22</v>
      </c>
      <c r="AJ16" s="16">
        <v>0</v>
      </c>
      <c r="AK16" s="17">
        <v>16.14</v>
      </c>
      <c r="AL16" s="13">
        <f t="shared" si="18"/>
        <v>16.14</v>
      </c>
      <c r="AM16" s="11">
        <v>0.12</v>
      </c>
      <c r="AN16" s="17">
        <v>17.100000000000001</v>
      </c>
      <c r="AO16" s="13">
        <f t="shared" si="19"/>
        <v>17.220000000000002</v>
      </c>
      <c r="AP16" s="61">
        <f t="shared" si="8"/>
        <v>103.11000000000001</v>
      </c>
      <c r="AQ16" s="62">
        <f t="shared" si="9"/>
        <v>106.28</v>
      </c>
      <c r="AR16" s="63">
        <f t="shared" si="10"/>
        <v>209.39000000000001</v>
      </c>
      <c r="AS16" s="58">
        <f t="shared" si="11"/>
        <v>173.09000000000003</v>
      </c>
      <c r="AT16" s="60">
        <f t="shared" si="12"/>
        <v>203.34</v>
      </c>
      <c r="AU16" s="59">
        <f t="shared" si="13"/>
        <v>376.43000000000006</v>
      </c>
      <c r="AV16" s="3"/>
    </row>
    <row r="17" spans="1:48" ht="30" customHeight="1" thickBot="1">
      <c r="A17" s="81" t="s">
        <v>17</v>
      </c>
      <c r="B17" s="81"/>
      <c r="C17" s="38">
        <v>0.04</v>
      </c>
      <c r="D17" s="36">
        <v>2.78</v>
      </c>
      <c r="E17" s="39">
        <f>SUM(C17:D17)</f>
        <v>2.82</v>
      </c>
      <c r="F17" s="38">
        <v>0.06</v>
      </c>
      <c r="G17" s="36">
        <v>4.08</v>
      </c>
      <c r="H17" s="39">
        <f t="shared" si="0"/>
        <v>4.1399999999999997</v>
      </c>
      <c r="I17" s="38">
        <v>4.84</v>
      </c>
      <c r="J17" s="36">
        <v>3.66</v>
      </c>
      <c r="K17" s="39">
        <f t="shared" si="1"/>
        <v>8.5</v>
      </c>
      <c r="L17" s="40">
        <v>0.2</v>
      </c>
      <c r="M17" s="36">
        <v>5.99</v>
      </c>
      <c r="N17" s="39">
        <f t="shared" si="14"/>
        <v>6.19</v>
      </c>
      <c r="O17" s="38">
        <v>0.05</v>
      </c>
      <c r="P17" s="36">
        <v>6.42</v>
      </c>
      <c r="Q17" s="39">
        <f t="shared" si="2"/>
        <v>6.47</v>
      </c>
      <c r="R17" s="38">
        <v>0.06</v>
      </c>
      <c r="S17" s="36">
        <v>4.9800000000000004</v>
      </c>
      <c r="T17" s="39">
        <f t="shared" si="15"/>
        <v>5.04</v>
      </c>
      <c r="U17" s="68">
        <f t="shared" si="3"/>
        <v>5.2499999999999991</v>
      </c>
      <c r="V17" s="69">
        <f t="shared" si="4"/>
        <v>27.91</v>
      </c>
      <c r="W17" s="70">
        <f t="shared" si="5"/>
        <v>33.159999999999997</v>
      </c>
      <c r="X17" s="38">
        <v>0.04</v>
      </c>
      <c r="Y17" s="36">
        <v>4.72</v>
      </c>
      <c r="Z17" s="39">
        <f t="shared" si="16"/>
        <v>4.76</v>
      </c>
      <c r="AA17" s="38">
        <v>0.06</v>
      </c>
      <c r="AB17" s="36">
        <v>7.6</v>
      </c>
      <c r="AC17" s="39">
        <f t="shared" si="17"/>
        <v>7.6599999999999993</v>
      </c>
      <c r="AD17" s="38">
        <v>0.09</v>
      </c>
      <c r="AE17" s="36">
        <v>4.82</v>
      </c>
      <c r="AF17" s="39">
        <f t="shared" si="6"/>
        <v>4.91</v>
      </c>
      <c r="AG17" s="38">
        <v>4.9800000000000004</v>
      </c>
      <c r="AH17" s="36">
        <v>7.16</v>
      </c>
      <c r="AI17" s="39">
        <f t="shared" si="7"/>
        <v>12.14</v>
      </c>
      <c r="AJ17" s="38">
        <v>0.04</v>
      </c>
      <c r="AK17" s="36">
        <v>4.2699999999999996</v>
      </c>
      <c r="AL17" s="13">
        <f t="shared" si="18"/>
        <v>4.3099999999999996</v>
      </c>
      <c r="AM17" s="11">
        <v>0.19</v>
      </c>
      <c r="AN17" s="36">
        <v>4.08</v>
      </c>
      <c r="AO17" s="13">
        <f t="shared" si="19"/>
        <v>4.2700000000000005</v>
      </c>
      <c r="AP17" s="61">
        <f t="shared" si="8"/>
        <v>5.4000000000000012</v>
      </c>
      <c r="AQ17" s="62">
        <f t="shared" si="9"/>
        <v>32.65</v>
      </c>
      <c r="AR17" s="63">
        <f t="shared" si="10"/>
        <v>38.050000000000004</v>
      </c>
      <c r="AS17" s="58">
        <f t="shared" si="11"/>
        <v>10.65</v>
      </c>
      <c r="AT17" s="60">
        <f t="shared" si="12"/>
        <v>60.56</v>
      </c>
      <c r="AU17" s="59">
        <f t="shared" si="13"/>
        <v>71.210000000000008</v>
      </c>
      <c r="AV17" s="3"/>
    </row>
    <row r="18" spans="1:48" ht="35.25" customHeight="1" thickBot="1">
      <c r="A18" s="82" t="s">
        <v>18</v>
      </c>
      <c r="B18" s="83"/>
      <c r="C18" s="95">
        <f>SUM(C6:C17)</f>
        <v>355.74</v>
      </c>
      <c r="D18" s="71">
        <f>SUM(D6:D17)</f>
        <v>42.08</v>
      </c>
      <c r="E18" s="72">
        <f>SUM(C18:D18)</f>
        <v>397.82</v>
      </c>
      <c r="F18" s="96">
        <f>SUM(F6:F17)</f>
        <v>315.10000000000002</v>
      </c>
      <c r="G18" s="74">
        <f>SUM(G6:G17)</f>
        <v>26.700000000000003</v>
      </c>
      <c r="H18" s="73">
        <f t="shared" si="0"/>
        <v>341.8</v>
      </c>
      <c r="I18" s="97">
        <f>SUM(I6:I17)</f>
        <v>613.16</v>
      </c>
      <c r="J18" s="74">
        <f>SUM(J6:J17)</f>
        <v>81.7</v>
      </c>
      <c r="K18" s="73">
        <f t="shared" si="1"/>
        <v>694.86</v>
      </c>
      <c r="L18" s="97">
        <f>SUM(L6:L17)</f>
        <v>629.22</v>
      </c>
      <c r="M18" s="74">
        <f>SUM(M6:M17)</f>
        <v>104.55</v>
      </c>
      <c r="N18" s="73">
        <f t="shared" si="14"/>
        <v>733.77</v>
      </c>
      <c r="O18" s="97">
        <f>SUM(O6:O17)</f>
        <v>639.24</v>
      </c>
      <c r="P18" s="98">
        <f>SUM(P6:P17)</f>
        <v>134.89999999999998</v>
      </c>
      <c r="Q18" s="99">
        <f>SUM(O18:P18)</f>
        <v>774.14</v>
      </c>
      <c r="R18" s="100">
        <f>SUM(R6:R17)</f>
        <v>688.11999999999989</v>
      </c>
      <c r="S18" s="101">
        <f>SUM(S6:S17)</f>
        <v>84.24</v>
      </c>
      <c r="T18" s="56">
        <f>SUM(R18:S18)</f>
        <v>772.3599999999999</v>
      </c>
      <c r="U18" s="75">
        <f t="shared" si="3"/>
        <v>3240.58</v>
      </c>
      <c r="V18" s="76">
        <f t="shared" si="4"/>
        <v>474.17</v>
      </c>
      <c r="W18" s="77">
        <f t="shared" si="5"/>
        <v>3714.75</v>
      </c>
      <c r="X18" s="102">
        <f>SUM(X6:X17)</f>
        <v>595.51</v>
      </c>
      <c r="Y18" s="103">
        <f>SUM(Y6:Y17)</f>
        <v>105.19999999999999</v>
      </c>
      <c r="Z18" s="78">
        <f>SUM(Z6:Z17)</f>
        <v>700.70999999999981</v>
      </c>
      <c r="AA18" s="102">
        <f>SUM(AA6:AA17)</f>
        <v>615.58000000000004</v>
      </c>
      <c r="AB18" s="103">
        <f>SUM(AB6:AB17)</f>
        <v>116.84</v>
      </c>
      <c r="AC18" s="73">
        <f t="shared" si="17"/>
        <v>732.42000000000007</v>
      </c>
      <c r="AD18" s="102">
        <f t="shared" ref="AD18:AI18" si="20">SUM(AD6:AD17)</f>
        <v>592.42000000000019</v>
      </c>
      <c r="AE18" s="103">
        <f t="shared" si="20"/>
        <v>95.56</v>
      </c>
      <c r="AF18" s="78">
        <f t="shared" si="20"/>
        <v>687.98000000000013</v>
      </c>
      <c r="AG18" s="80">
        <f t="shared" si="20"/>
        <v>672.18000000000006</v>
      </c>
      <c r="AH18" s="80">
        <f t="shared" si="20"/>
        <v>85.059999999999988</v>
      </c>
      <c r="AI18" s="79">
        <f t="shared" si="20"/>
        <v>757.24</v>
      </c>
      <c r="AJ18" s="104">
        <f>SUM(AJ6:AJ17)</f>
        <v>489.92</v>
      </c>
      <c r="AK18" s="55">
        <f>SUM(AK6:AK17)</f>
        <v>103.25</v>
      </c>
      <c r="AL18" s="56">
        <f>SUM(AL6:AL17)</f>
        <v>593.16999999999996</v>
      </c>
      <c r="AM18" s="94">
        <f>SUM(AM6:AM17)</f>
        <v>432.27000000000004</v>
      </c>
      <c r="AN18" s="105">
        <f>SUM(AN6:AN17)</f>
        <v>55.88</v>
      </c>
      <c r="AO18" s="106">
        <f>SUM(AO6:AO17)</f>
        <v>488.15000000000009</v>
      </c>
      <c r="AP18" s="61">
        <f>X18+AA18+AD18+AG18+AJ18+AM18</f>
        <v>3397.8800000000006</v>
      </c>
      <c r="AQ18" s="62">
        <f t="shared" si="9"/>
        <v>561.79000000000008</v>
      </c>
      <c r="AR18" s="63">
        <f t="shared" si="10"/>
        <v>3959.6700000000005</v>
      </c>
      <c r="AS18" s="58">
        <f t="shared" si="11"/>
        <v>6638.4600000000009</v>
      </c>
      <c r="AT18" s="60">
        <f t="shared" si="12"/>
        <v>1035.96</v>
      </c>
      <c r="AU18" s="59">
        <f t="shared" si="13"/>
        <v>7674.420000000001</v>
      </c>
      <c r="AV18" s="3"/>
    </row>
    <row r="19" spans="1:48">
      <c r="V19" s="41"/>
      <c r="W19" s="42"/>
      <c r="AQ19" s="66"/>
      <c r="AR19" s="43"/>
      <c r="AT19" s="44"/>
      <c r="AU19" s="44"/>
    </row>
    <row r="20" spans="1:48">
      <c r="U20" s="45"/>
      <c r="V20" s="46"/>
      <c r="W20" s="46"/>
      <c r="AD20" s="64"/>
      <c r="AE20" s="47"/>
      <c r="AO20" s="46"/>
      <c r="AU20" s="46"/>
    </row>
    <row r="21" spans="1:48">
      <c r="AR21" s="46"/>
    </row>
    <row r="22" spans="1:48" ht="15" customHeight="1">
      <c r="A22"/>
      <c r="B22"/>
      <c r="AH22" s="48"/>
    </row>
    <row r="23" spans="1:48" ht="15.75" customHeight="1">
      <c r="A23"/>
      <c r="B23"/>
    </row>
    <row r="24" spans="1:48">
      <c r="A24"/>
      <c r="B24"/>
    </row>
    <row r="25" spans="1:48" ht="16.5" customHeight="1">
      <c r="A25"/>
      <c r="B25"/>
    </row>
    <row r="26" spans="1:48" ht="16.5" customHeight="1">
      <c r="A26"/>
      <c r="B26"/>
    </row>
    <row r="27" spans="1:48" ht="15.75" customHeight="1">
      <c r="A27"/>
      <c r="B27"/>
    </row>
    <row r="28" spans="1:48" ht="16.5" customHeight="1">
      <c r="A28"/>
      <c r="B28"/>
    </row>
    <row r="29" spans="1:48">
      <c r="A29"/>
      <c r="B29"/>
    </row>
    <row r="30" spans="1:48">
      <c r="A30"/>
      <c r="B30"/>
    </row>
    <row r="31" spans="1:48">
      <c r="A31"/>
      <c r="B31"/>
    </row>
  </sheetData>
  <sheetProtection selectLockedCells="1" selectUnlockedCells="1"/>
  <mergeCells count="30">
    <mergeCell ref="A1:AO1"/>
    <mergeCell ref="A3:B5"/>
    <mergeCell ref="C3:E4"/>
    <mergeCell ref="F3:H4"/>
    <mergeCell ref="I3:K4"/>
    <mergeCell ref="L3:N4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9:B9"/>
    <mergeCell ref="A10:B10"/>
    <mergeCell ref="AA3:AC4"/>
    <mergeCell ref="AD3:AF4"/>
    <mergeCell ref="AG3:AI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3.937007874015748E-2" right="3.937007874015748E-2" top="0.15748031496062992" bottom="0.15748031496062992" header="0.51181102362204722" footer="0.51181102362204722"/>
  <pageSetup paperSize="8" scale="65" firstPageNumber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2021</vt:lpstr>
      <vt:lpstr>Arkusz1</vt:lpstr>
      <vt:lpstr>'2021'!Excel_BuiltIn_Print_Area</vt:lpstr>
      <vt:lpstr>'2021'!Obszar_wydruku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cp:lastPrinted>2021-12-13T08:32:20Z</cp:lastPrinted>
  <dcterms:created xsi:type="dcterms:W3CDTF">2020-06-15T06:13:27Z</dcterms:created>
  <dcterms:modified xsi:type="dcterms:W3CDTF">2022-01-14T08:06:30Z</dcterms:modified>
</cp:coreProperties>
</file>