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28800" windowHeight="12165" tabRatio="500"/>
  </bookViews>
  <sheets>
    <sheet name="2022" sheetId="1" r:id="rId1"/>
    <sheet name="Arkusz1" sheetId="2" r:id="rId2"/>
  </sheets>
  <definedNames>
    <definedName name="Excel_BuiltIn_Print_Area" localSheetId="0">'2022'!$A$3:$W$18</definedName>
    <definedName name="_xlnm.Print_Area" localSheetId="0">'2022'!$A$3:$W$18</definedName>
  </definedNames>
  <calcPr calcId="124519"/>
</workbook>
</file>

<file path=xl/calcChain.xml><?xml version="1.0" encoding="utf-8"?>
<calcChain xmlns="http://schemas.openxmlformats.org/spreadsheetml/2006/main">
  <c r="Q7" i="1"/>
  <c r="Q8"/>
  <c r="Q9"/>
  <c r="Q10"/>
  <c r="Q11"/>
  <c r="Q12"/>
  <c r="Q13"/>
  <c r="Q14"/>
  <c r="Q15"/>
  <c r="Q16"/>
  <c r="Q17"/>
  <c r="Q18"/>
  <c r="Q6"/>
  <c r="P18"/>
  <c r="O18"/>
  <c r="N6"/>
  <c r="N7"/>
  <c r="N8"/>
  <c r="N9"/>
  <c r="N10"/>
  <c r="N11"/>
  <c r="N12"/>
  <c r="N13"/>
  <c r="N14"/>
  <c r="N15"/>
  <c r="N16"/>
  <c r="N17"/>
  <c r="M18"/>
  <c r="L18"/>
  <c r="K8"/>
  <c r="K9"/>
  <c r="K10"/>
  <c r="K11"/>
  <c r="K12"/>
  <c r="K13"/>
  <c r="K14"/>
  <c r="K15"/>
  <c r="K16"/>
  <c r="K17"/>
  <c r="K18"/>
  <c r="J18"/>
  <c r="K7"/>
  <c r="I18"/>
  <c r="K6"/>
  <c r="V7"/>
  <c r="V8"/>
  <c r="V9"/>
  <c r="V10"/>
  <c r="V11"/>
  <c r="V12"/>
  <c r="V13"/>
  <c r="V14"/>
  <c r="V15"/>
  <c r="V16"/>
  <c r="V17"/>
  <c r="V18"/>
  <c r="U7"/>
  <c r="U8"/>
  <c r="U9"/>
  <c r="W9" s="1"/>
  <c r="U10"/>
  <c r="W10" s="1"/>
  <c r="U11"/>
  <c r="W11" s="1"/>
  <c r="U12"/>
  <c r="U13"/>
  <c r="U14"/>
  <c r="W14" s="1"/>
  <c r="U15"/>
  <c r="W15" s="1"/>
  <c r="U16"/>
  <c r="U17"/>
  <c r="W17" s="1"/>
  <c r="V6"/>
  <c r="U6"/>
  <c r="G18"/>
  <c r="F18"/>
  <c r="H7"/>
  <c r="H8"/>
  <c r="H9"/>
  <c r="H10"/>
  <c r="H12"/>
  <c r="H13"/>
  <c r="H14"/>
  <c r="H15"/>
  <c r="H16"/>
  <c r="H17"/>
  <c r="H6"/>
  <c r="E6"/>
  <c r="E7"/>
  <c r="E8"/>
  <c r="E9"/>
  <c r="E10"/>
  <c r="E11"/>
  <c r="E12"/>
  <c r="E13"/>
  <c r="E14"/>
  <c r="E15"/>
  <c r="E16"/>
  <c r="E17"/>
  <c r="C18"/>
  <c r="D18"/>
  <c r="E18" s="1"/>
  <c r="W16" l="1"/>
  <c r="U18"/>
  <c r="W18" s="1"/>
  <c r="N18"/>
  <c r="W13"/>
  <c r="W12"/>
  <c r="W8"/>
  <c r="W7"/>
  <c r="W6"/>
  <c r="H18"/>
</calcChain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<sst xmlns="http://schemas.openxmlformats.org/spreadsheetml/2006/main" count="75" uniqueCount="33">
  <si>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</si>
  <si>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 xml:space="preserve"> Rodzaje odpadów oraz ich kody</t>
  </si>
  <si>
    <t>I półrocze</t>
  </si>
  <si>
    <t>I I półrocze</t>
  </si>
  <si>
    <t>Nieruch.</t>
  </si>
  <si>
    <t>PSZOK</t>
  </si>
  <si>
    <t>RAZEM</t>
  </si>
  <si>
    <r>
      <rPr>
        <b/>
        <sz val="5"/>
        <color indexed="8"/>
        <rFont val="Times New Roman"/>
        <family val="1"/>
        <charset val="238"/>
      </rPr>
      <t xml:space="preserve"> Niesegregowane (zmieszane) odpady komunalne</t>
    </r>
    <r>
      <rPr>
        <sz val="5"/>
        <color indexed="8"/>
        <rFont val="Times New Roman"/>
        <family val="1"/>
        <charset val="238"/>
      </rPr>
      <t xml:space="preserve"> (</t>
    </r>
    <r>
      <rPr>
        <i/>
        <sz val="5"/>
        <color indexed="8"/>
        <rFont val="Times New Roman"/>
        <family val="1"/>
        <charset val="238"/>
      </rPr>
      <t>20 03 01)</t>
    </r>
  </si>
  <si>
    <r>
      <rPr>
        <b/>
        <sz val="5"/>
        <color indexed="8"/>
        <rFont val="Times New Roman"/>
        <family val="1"/>
        <charset val="238"/>
      </rPr>
      <t>Odpady ulegające biodegradacji</t>
    </r>
    <r>
      <rPr>
        <sz val="5"/>
        <color indexed="8"/>
        <rFont val="Times New Roman"/>
        <family val="1"/>
        <charset val="238"/>
      </rPr>
      <t xml:space="preserve">                            </t>
    </r>
    <r>
      <rPr>
        <i/>
        <sz val="5"/>
        <color indexed="8"/>
        <rFont val="Times New Roman"/>
        <family val="1"/>
        <charset val="238"/>
      </rPr>
      <t xml:space="preserve">(20 02 01) </t>
    </r>
    <r>
      <rPr>
        <b/>
        <sz val="5"/>
        <color indexed="8"/>
        <rFont val="Times New Roman"/>
        <family val="1"/>
        <charset val="238"/>
      </rPr>
      <t>w tym zielone</t>
    </r>
  </si>
  <si>
    <r>
      <rPr>
        <b/>
        <sz val="5"/>
        <color indexed="8"/>
        <rFont val="Times New Roman"/>
        <family val="1"/>
        <charset val="238"/>
      </rPr>
      <t xml:space="preserve">Zmieszane odpady opakowaniowe </t>
    </r>
    <r>
      <rPr>
        <sz val="5"/>
        <color indexed="8"/>
        <rFont val="Times New Roman"/>
        <family val="1"/>
        <charset val="238"/>
      </rPr>
      <t>(15 01 06)</t>
    </r>
  </si>
  <si>
    <r>
      <rPr>
        <b/>
        <sz val="5"/>
        <color indexed="8"/>
        <rFont val="Times New Roman"/>
        <family val="1"/>
        <charset val="238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  <charset val="238"/>
      </rPr>
      <t>(20 01 39; 15 01 02)</t>
    </r>
  </si>
  <si>
    <r>
      <rPr>
        <sz val="5"/>
        <color indexed="8"/>
        <rFont val="Times New Roman"/>
        <family val="1"/>
        <charset val="238"/>
      </rPr>
      <t xml:space="preserve"> </t>
    </r>
    <r>
      <rPr>
        <b/>
        <sz val="5"/>
        <color indexed="8"/>
        <rFont val="Times New Roman"/>
        <family val="1"/>
        <charset val="238"/>
      </rPr>
      <t xml:space="preserve">Papier i tektura, opakowania z papieru i tektury
</t>
    </r>
    <r>
      <rPr>
        <i/>
        <sz val="5"/>
        <color indexed="8"/>
        <rFont val="Times New Roman"/>
        <family val="1"/>
        <charset val="238"/>
      </rPr>
      <t>(20 01 01; 15 01 01)</t>
    </r>
  </si>
  <si>
    <r>
      <rPr>
        <b/>
        <sz val="5"/>
        <color indexed="8"/>
        <rFont val="Times New Roman"/>
        <family val="1"/>
        <charset val="238"/>
      </rPr>
      <t xml:space="preserve">Opakowania z metali </t>
    </r>
    <r>
      <rPr>
        <sz val="5"/>
        <color indexed="8"/>
        <rFont val="Times New Roman"/>
        <family val="1"/>
        <charset val="238"/>
      </rPr>
      <t xml:space="preserve">           (15 01 04)</t>
    </r>
  </si>
  <si>
    <r>
      <rPr>
        <b/>
        <sz val="5"/>
        <color indexed="8"/>
        <rFont val="Times New Roman"/>
        <family val="1"/>
        <charset val="238"/>
      </rPr>
      <t xml:space="preserve">Zużyte opony </t>
    </r>
    <r>
      <rPr>
        <sz val="5"/>
        <color indexed="8"/>
        <rFont val="Times New Roman"/>
        <family val="1"/>
        <charset val="238"/>
      </rPr>
      <t>(</t>
    </r>
    <r>
      <rPr>
        <i/>
        <sz val="5"/>
        <color indexed="8"/>
        <rFont val="Times New Roman"/>
        <family val="1"/>
        <charset val="238"/>
      </rPr>
      <t>16 01 03)</t>
    </r>
  </si>
  <si>
    <r>
      <rPr>
        <b/>
        <sz val="5"/>
        <color indexed="8"/>
        <rFont val="Times New Roman"/>
        <family val="1"/>
        <charset val="238"/>
      </rPr>
      <t>Odpady z betonu oraz gruz betonowy z rozbiórek i remontów</t>
    </r>
    <r>
      <rPr>
        <sz val="5"/>
        <color indexed="8"/>
        <rFont val="Times New Roman"/>
        <family val="1"/>
        <charset val="238"/>
      </rPr>
      <t xml:space="preserve">                               </t>
    </r>
    <r>
      <rPr>
        <i/>
        <sz val="5"/>
        <color indexed="8"/>
        <rFont val="Times New Roman"/>
        <family val="1"/>
        <charset val="238"/>
      </rPr>
      <t>(17 01 01, 17 01 02,           17 01 07, 17 02 02,  17 06 04                        17 09 04)</t>
    </r>
  </si>
  <si>
    <r>
      <rPr>
        <b/>
        <sz val="5"/>
        <color indexed="8"/>
        <rFont val="Times New Roman"/>
        <family val="1"/>
        <charset val="238"/>
      </rPr>
      <t xml:space="preserve">Odpady wielkogabarytowe
</t>
    </r>
    <r>
      <rPr>
        <i/>
        <sz val="5"/>
        <color indexed="8"/>
        <rFont val="Times New Roman"/>
        <family val="1"/>
        <charset val="238"/>
      </rPr>
      <t>(20 03 07)</t>
    </r>
  </si>
  <si>
    <r>
      <rPr>
        <b/>
        <sz val="5"/>
        <color indexed="8"/>
        <rFont val="Times New Roman"/>
        <family val="1"/>
        <charset val="238"/>
      </rPr>
      <t xml:space="preserve">Pozostałe odpady komunalne        </t>
    </r>
    <r>
      <rPr>
        <i/>
        <sz val="5"/>
        <color indexed="8"/>
        <rFont val="Times New Roman"/>
        <family val="1"/>
        <charset val="238"/>
      </rPr>
      <t xml:space="preserve"> </t>
    </r>
  </si>
  <si>
    <t>Razem</t>
  </si>
  <si>
    <t>RAZEM 2021</t>
  </si>
  <si>
    <r>
      <t xml:space="preserve">Opakowania wielomateriałowe                         </t>
    </r>
    <r>
      <rPr>
        <i/>
        <sz val="5"/>
        <color indexed="8"/>
        <rFont val="Times New Roman"/>
        <family val="1"/>
        <charset val="238"/>
      </rPr>
      <t>(15 01 05)</t>
    </r>
  </si>
  <si>
    <t>STYCZEŃ 2022</t>
  </si>
  <si>
    <t>LUTY 2022</t>
  </si>
  <si>
    <t>MARZEC 2022</t>
  </si>
  <si>
    <t>KWIECIEŃ 2022</t>
  </si>
  <si>
    <t>MAJ 2022</t>
  </si>
  <si>
    <t>CZERWIEC 2022</t>
  </si>
  <si>
    <t>LIPIEC 2022</t>
  </si>
  <si>
    <t>SIERPIEŃ 2022</t>
  </si>
  <si>
    <t>WRZESIEŃ 2022</t>
  </si>
  <si>
    <t>PAŹDZIERNIK 2022</t>
  </si>
  <si>
    <t>LISTOPAD 2022</t>
  </si>
  <si>
    <t>GRUDZIEŃ 2022</t>
  </si>
  <si>
    <r>
      <t xml:space="preserve">Szkło i opakowania ze szkła                                                </t>
    </r>
    <r>
      <rPr>
        <i/>
        <sz val="5"/>
        <color indexed="8"/>
        <rFont val="Times New Roman"/>
        <family val="1"/>
        <charset val="238"/>
      </rPr>
      <t>(20 01 02; 15 01 07)</t>
    </r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</si>
</sst>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"/>
    <numFmt numFmtId="166" formatCode="0.000"/>
    <numFmt numFmtId="167" formatCode="#,##0.0000\ _z_ł"/>
  </numFmts>
  <fonts count="20">
    <font>
      <sz val="11"/>
      <color indexed="8"/>
      <name val="Calibri"/>
      <family val="2"/>
      <charset val="238"/>
    </font>
    <font>
      <b/>
      <i/>
      <u/>
      <sz val="12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7"/>
      <color indexed="30"/>
      <name val="Times New Roman"/>
      <family val="1"/>
      <charset val="238"/>
    </font>
    <font>
      <b/>
      <sz val="7"/>
      <color indexed="60"/>
      <name val="Times New Roman"/>
      <family val="1"/>
      <charset val="238"/>
    </font>
    <font>
      <b/>
      <sz val="5"/>
      <color indexed="8"/>
      <name val="Times New Roman"/>
      <family val="1"/>
      <charset val="238"/>
    </font>
    <font>
      <b/>
      <sz val="5"/>
      <color indexed="30"/>
      <name val="Times New Roman"/>
      <family val="1"/>
      <charset val="238"/>
    </font>
    <font>
      <b/>
      <sz val="5"/>
      <color indexed="60"/>
      <name val="Times New Roman"/>
      <family val="1"/>
      <charset val="238"/>
    </font>
    <font>
      <sz val="5"/>
      <color indexed="8"/>
      <name val="Times New Roman"/>
      <family val="1"/>
      <charset val="238"/>
    </font>
    <font>
      <i/>
      <sz val="5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7"/>
      <color indexed="17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b/>
      <sz val="8"/>
      <color indexed="60"/>
      <name val="Times New Roman"/>
      <family val="1"/>
      <charset val="238"/>
    </font>
    <font>
      <b/>
      <sz val="9"/>
      <color indexed="60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4"/>
      <color indexed="8"/>
      <name val="Calibri"/>
      <family val="2"/>
      <charset val="238"/>
    </font>
    <font>
      <b/>
      <sz val="7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92D050"/>
        <bgColor indexed="49"/>
      </patternFill>
    </fill>
  </fills>
  <borders count="5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8"/>
      </right>
      <top style="medium">
        <color indexed="8"/>
      </top>
      <bottom/>
      <diagonal/>
    </border>
    <border>
      <left/>
      <right style="mediumDashed">
        <color indexed="8"/>
      </right>
      <top/>
      <bottom/>
      <diagonal/>
    </border>
    <border>
      <left/>
      <right style="mediumDashed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Dashed">
        <color indexed="8"/>
      </left>
      <right/>
      <top style="medium">
        <color indexed="8"/>
      </top>
      <bottom/>
      <diagonal/>
    </border>
    <border>
      <left style="mediumDashed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64" fontId="11" fillId="0" borderId="15" xfId="0" applyNumberFormat="1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5" fontId="1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0" fontId="18" fillId="0" borderId="0" xfId="0" applyFont="1"/>
    <xf numFmtId="0" fontId="0" fillId="0" borderId="19" xfId="0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64" fontId="14" fillId="3" borderId="20" xfId="0" applyNumberFormat="1" applyFont="1" applyFill="1" applyBorder="1" applyAlignment="1">
      <alignment horizontal="center" vertical="center" wrapText="1"/>
    </xf>
    <xf numFmtId="164" fontId="15" fillId="3" borderId="26" xfId="0" applyNumberFormat="1" applyFont="1" applyFill="1" applyBorder="1" applyAlignment="1">
      <alignment horizontal="center" vertical="center" wrapText="1"/>
    </xf>
    <xf numFmtId="164" fontId="14" fillId="3" borderId="21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2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7" fontId="11" fillId="0" borderId="9" xfId="0" applyNumberFormat="1" applyFont="1" applyFill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51" xfId="0" applyBorder="1"/>
    <xf numFmtId="0" fontId="16" fillId="0" borderId="36" xfId="0" applyFont="1" applyFill="1" applyBorder="1" applyAlignment="1">
      <alignment horizontal="center" vertical="center" wrapText="1"/>
    </xf>
    <xf numFmtId="0" fontId="0" fillId="0" borderId="52" xfId="0" applyBorder="1"/>
    <xf numFmtId="0" fontId="6" fillId="0" borderId="48" xfId="0" applyFont="1" applyBorder="1" applyAlignment="1">
      <alignment horizontal="center" vertical="center" wrapText="1"/>
    </xf>
    <xf numFmtId="0" fontId="0" fillId="0" borderId="49" xfId="0" applyBorder="1"/>
    <xf numFmtId="0" fontId="9" fillId="0" borderId="48" xfId="0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0" fillId="0" borderId="47" xfId="0" applyBorder="1"/>
    <xf numFmtId="49" fontId="4" fillId="4" borderId="38" xfId="0" applyNumberFormat="1" applyFont="1" applyFill="1" applyBorder="1" applyAlignment="1">
      <alignment horizontal="center" vertical="center"/>
    </xf>
    <xf numFmtId="49" fontId="4" fillId="4" borderId="39" xfId="0" applyNumberFormat="1" applyFont="1" applyFill="1" applyBorder="1" applyAlignment="1">
      <alignment horizontal="center" vertical="center"/>
    </xf>
    <xf numFmtId="49" fontId="4" fillId="4" borderId="40" xfId="0" applyNumberFormat="1" applyFont="1" applyFill="1" applyBorder="1" applyAlignment="1">
      <alignment horizontal="center" vertical="center"/>
    </xf>
    <xf numFmtId="49" fontId="4" fillId="4" borderId="41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43" xfId="0" applyBorder="1"/>
    <xf numFmtId="0" fontId="0" fillId="0" borderId="1" xfId="0" applyBorder="1"/>
    <xf numFmtId="0" fontId="0" fillId="0" borderId="44" xfId="0" applyBorder="1"/>
    <xf numFmtId="0" fontId="0" fillId="0" borderId="41" xfId="0" applyBorder="1"/>
    <xf numFmtId="0" fontId="0" fillId="0" borderId="45" xfId="0" applyBorder="1"/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="110" zoomScaleNormal="110" workbookViewId="0">
      <pane xSplit="1" topLeftCell="B1" activePane="topRight" state="frozen"/>
      <selection activeCell="A5" sqref="A5"/>
      <selection pane="topRight" activeCell="E18" sqref="E18"/>
    </sheetView>
  </sheetViews>
  <sheetFormatPr defaultRowHeight="15"/>
  <cols>
    <col min="1" max="1" width="8.5703125" style="1" customWidth="1"/>
    <col min="2" max="2" width="4.140625" style="1" customWidth="1"/>
    <col min="3" max="3" width="7.28515625" customWidth="1"/>
    <col min="4" max="4" width="6.7109375" customWidth="1"/>
    <col min="5" max="5" width="7.140625" customWidth="1"/>
    <col min="6" max="6" width="6.140625" customWidth="1"/>
    <col min="7" max="7" width="5.7109375" customWidth="1"/>
    <col min="8" max="8" width="6.140625" customWidth="1"/>
    <col min="9" max="10" width="6" customWidth="1"/>
    <col min="11" max="11" width="6.42578125" customWidth="1"/>
    <col min="12" max="12" width="6.7109375" customWidth="1"/>
    <col min="13" max="13" width="8.140625" customWidth="1"/>
    <col min="14" max="15" width="6.7109375" customWidth="1"/>
    <col min="16" max="16" width="5.28515625" customWidth="1"/>
    <col min="17" max="19" width="6" customWidth="1"/>
    <col min="20" max="20" width="6.7109375" customWidth="1"/>
    <col min="21" max="21" width="7.5703125" customWidth="1"/>
    <col min="22" max="22" width="6.7109375" customWidth="1"/>
    <col min="23" max="23" width="7" customWidth="1"/>
    <col min="24" max="24" width="6.7109375" customWidth="1"/>
    <col min="25" max="25" width="6.42578125" customWidth="1"/>
    <col min="26" max="26" width="6.28515625" customWidth="1"/>
    <col min="27" max="27" width="6" customWidth="1"/>
    <col min="28" max="28" width="6.140625" customWidth="1"/>
    <col min="29" max="29" width="6.5703125" customWidth="1"/>
    <col min="30" max="30" width="6.7109375" customWidth="1"/>
    <col min="31" max="31" width="6.28515625" customWidth="1"/>
    <col min="32" max="32" width="6.85546875" customWidth="1"/>
    <col min="33" max="33" width="6.7109375" customWidth="1"/>
    <col min="34" max="34" width="7.42578125" customWidth="1"/>
    <col min="35" max="35" width="7.7109375" customWidth="1"/>
    <col min="36" max="37" width="6.85546875" customWidth="1"/>
    <col min="38" max="38" width="6.42578125" customWidth="1"/>
    <col min="39" max="39" width="7.5703125" customWidth="1"/>
    <col min="40" max="40" width="5.85546875" customWidth="1"/>
    <col min="41" max="41" width="7.140625" customWidth="1"/>
    <col min="42" max="42" width="7.28515625" customWidth="1"/>
    <col min="43" max="43" width="7.5703125" style="62" customWidth="1"/>
    <col min="44" max="44" width="8.5703125" customWidth="1"/>
    <col min="45" max="45" width="9.5703125" customWidth="1"/>
    <col min="47" max="47" width="8.85546875" customWidth="1"/>
    <col min="48" max="48" width="12.42578125" customWidth="1"/>
  </cols>
  <sheetData>
    <row r="1" spans="1:48" ht="16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</row>
    <row r="2" spans="1:48" ht="16.5" customHeight="1" thickBot="1">
      <c r="A2" s="116"/>
      <c r="B2" s="116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48" ht="15" customHeight="1" thickBot="1">
      <c r="A3" s="108" t="s">
        <v>1</v>
      </c>
      <c r="B3" s="109"/>
      <c r="C3" s="114" t="s">
        <v>20</v>
      </c>
      <c r="D3" s="92"/>
      <c r="E3" s="93"/>
      <c r="F3" s="91" t="s">
        <v>21</v>
      </c>
      <c r="G3" s="92"/>
      <c r="H3" s="93"/>
      <c r="I3" s="91" t="s">
        <v>22</v>
      </c>
      <c r="J3" s="92"/>
      <c r="K3" s="93"/>
      <c r="L3" s="91" t="s">
        <v>23</v>
      </c>
      <c r="M3" s="92"/>
      <c r="N3" s="93"/>
      <c r="O3" s="91" t="s">
        <v>24</v>
      </c>
      <c r="P3" s="92"/>
      <c r="Q3" s="93"/>
      <c r="R3" s="91" t="s">
        <v>25</v>
      </c>
      <c r="S3" s="92"/>
      <c r="T3" s="93"/>
      <c r="U3" s="100" t="s">
        <v>2</v>
      </c>
      <c r="V3" s="101"/>
      <c r="W3" s="102"/>
      <c r="X3" s="91" t="s">
        <v>26</v>
      </c>
      <c r="Y3" s="92"/>
      <c r="Z3" s="93"/>
      <c r="AA3" s="91" t="s">
        <v>27</v>
      </c>
      <c r="AB3" s="92"/>
      <c r="AC3" s="93"/>
      <c r="AD3" s="91" t="s">
        <v>28</v>
      </c>
      <c r="AE3" s="92"/>
      <c r="AF3" s="93"/>
      <c r="AG3" s="91" t="s">
        <v>29</v>
      </c>
      <c r="AH3" s="92"/>
      <c r="AI3" s="93"/>
      <c r="AJ3" s="91" t="s">
        <v>30</v>
      </c>
      <c r="AK3" s="92"/>
      <c r="AL3" s="93"/>
      <c r="AM3" s="91" t="s">
        <v>31</v>
      </c>
      <c r="AN3" s="92"/>
      <c r="AO3" s="93"/>
      <c r="AP3" s="106" t="s">
        <v>3</v>
      </c>
      <c r="AQ3" s="106"/>
      <c r="AR3" s="106"/>
      <c r="AS3" s="97" t="s">
        <v>18</v>
      </c>
      <c r="AT3" s="97"/>
      <c r="AU3" s="97"/>
      <c r="AV3" s="2"/>
    </row>
    <row r="4" spans="1:48" ht="15.75" customHeight="1" thickBot="1">
      <c r="A4" s="110"/>
      <c r="B4" s="111"/>
      <c r="C4" s="115"/>
      <c r="D4" s="95"/>
      <c r="E4" s="96"/>
      <c r="F4" s="94"/>
      <c r="G4" s="95"/>
      <c r="H4" s="96"/>
      <c r="I4" s="94"/>
      <c r="J4" s="95"/>
      <c r="K4" s="96"/>
      <c r="L4" s="94"/>
      <c r="M4" s="95"/>
      <c r="N4" s="96"/>
      <c r="O4" s="94"/>
      <c r="P4" s="95"/>
      <c r="Q4" s="96"/>
      <c r="R4" s="94"/>
      <c r="S4" s="95"/>
      <c r="T4" s="96"/>
      <c r="U4" s="103"/>
      <c r="V4" s="104"/>
      <c r="W4" s="105"/>
      <c r="X4" s="94"/>
      <c r="Y4" s="95"/>
      <c r="Z4" s="96"/>
      <c r="AA4" s="94"/>
      <c r="AB4" s="95"/>
      <c r="AC4" s="96"/>
      <c r="AD4" s="94"/>
      <c r="AE4" s="95"/>
      <c r="AF4" s="96"/>
      <c r="AG4" s="94"/>
      <c r="AH4" s="95"/>
      <c r="AI4" s="96"/>
      <c r="AJ4" s="94"/>
      <c r="AK4" s="95"/>
      <c r="AL4" s="96"/>
      <c r="AM4" s="94"/>
      <c r="AN4" s="95"/>
      <c r="AO4" s="96"/>
      <c r="AP4" s="106"/>
      <c r="AQ4" s="106"/>
      <c r="AR4" s="106"/>
      <c r="AS4" s="97"/>
      <c r="AT4" s="97"/>
      <c r="AU4" s="97"/>
      <c r="AV4" s="2"/>
    </row>
    <row r="5" spans="1:48" ht="23.25" customHeight="1" thickBot="1">
      <c r="A5" s="112"/>
      <c r="B5" s="113"/>
      <c r="C5" s="3" t="s">
        <v>4</v>
      </c>
      <c r="D5" s="4" t="s">
        <v>5</v>
      </c>
      <c r="E5" s="4" t="s">
        <v>6</v>
      </c>
      <c r="F5" s="3" t="s">
        <v>4</v>
      </c>
      <c r="G5" s="4" t="s">
        <v>5</v>
      </c>
      <c r="H5" s="4" t="s">
        <v>6</v>
      </c>
      <c r="I5" s="3" t="s">
        <v>4</v>
      </c>
      <c r="J5" s="4" t="s">
        <v>5</v>
      </c>
      <c r="K5" s="4" t="s">
        <v>6</v>
      </c>
      <c r="L5" s="3" t="s">
        <v>4</v>
      </c>
      <c r="M5" s="4" t="s">
        <v>5</v>
      </c>
      <c r="N5" s="4" t="s">
        <v>6</v>
      </c>
      <c r="O5" s="3" t="s">
        <v>4</v>
      </c>
      <c r="P5" s="4" t="s">
        <v>5</v>
      </c>
      <c r="Q5" s="4" t="s">
        <v>6</v>
      </c>
      <c r="R5" s="3" t="s">
        <v>4</v>
      </c>
      <c r="S5" s="4" t="s">
        <v>5</v>
      </c>
      <c r="T5" s="4" t="s">
        <v>6</v>
      </c>
      <c r="U5" s="47" t="s">
        <v>4</v>
      </c>
      <c r="V5" s="48" t="s">
        <v>5</v>
      </c>
      <c r="W5" s="49" t="s">
        <v>6</v>
      </c>
      <c r="X5" s="3" t="s">
        <v>4</v>
      </c>
      <c r="Y5" s="4" t="s">
        <v>5</v>
      </c>
      <c r="Z5" s="4" t="s">
        <v>6</v>
      </c>
      <c r="AA5" s="3" t="s">
        <v>4</v>
      </c>
      <c r="AB5" s="4" t="s">
        <v>5</v>
      </c>
      <c r="AC5" s="4" t="s">
        <v>6</v>
      </c>
      <c r="AD5" s="3" t="s">
        <v>4</v>
      </c>
      <c r="AE5" s="4" t="s">
        <v>5</v>
      </c>
      <c r="AF5" s="4" t="s">
        <v>6</v>
      </c>
      <c r="AG5" s="3" t="s">
        <v>4</v>
      </c>
      <c r="AH5" s="4" t="s">
        <v>5</v>
      </c>
      <c r="AI5" s="4" t="s">
        <v>6</v>
      </c>
      <c r="AJ5" s="3" t="s">
        <v>4</v>
      </c>
      <c r="AK5" s="4" t="s">
        <v>5</v>
      </c>
      <c r="AL5" s="4" t="s">
        <v>6</v>
      </c>
      <c r="AM5" s="3" t="s">
        <v>4</v>
      </c>
      <c r="AN5" s="4" t="s">
        <v>5</v>
      </c>
      <c r="AO5" s="4" t="s">
        <v>6</v>
      </c>
      <c r="AP5" s="5" t="s">
        <v>4</v>
      </c>
      <c r="AQ5" s="63" t="s">
        <v>5</v>
      </c>
      <c r="AR5" s="6" t="s">
        <v>6</v>
      </c>
      <c r="AS5" s="7" t="s">
        <v>4</v>
      </c>
      <c r="AT5" s="8" t="s">
        <v>5</v>
      </c>
      <c r="AU5" s="9" t="s">
        <v>6</v>
      </c>
      <c r="AV5" s="2"/>
    </row>
    <row r="6" spans="1:48" ht="40.5" customHeight="1" thickBot="1">
      <c r="A6" s="98" t="s">
        <v>7</v>
      </c>
      <c r="B6" s="99"/>
      <c r="C6" s="10">
        <v>261.60000000000002</v>
      </c>
      <c r="D6" s="11">
        <v>0</v>
      </c>
      <c r="E6" s="12">
        <f>SUM(C6:D6)</f>
        <v>261.60000000000002</v>
      </c>
      <c r="F6" s="10">
        <v>228.1</v>
      </c>
      <c r="G6" s="13">
        <v>0</v>
      </c>
      <c r="H6" s="12">
        <f>SUM(F6:G6)</f>
        <v>228.1</v>
      </c>
      <c r="I6" s="10">
        <v>293.72000000000003</v>
      </c>
      <c r="J6" s="11">
        <v>0</v>
      </c>
      <c r="K6" s="12">
        <f>SUM(I6:J6)</f>
        <v>293.72000000000003</v>
      </c>
      <c r="L6" s="14">
        <v>272.45999999999998</v>
      </c>
      <c r="M6" s="13">
        <v>0</v>
      </c>
      <c r="N6" s="12">
        <f>SUM(L6:M6)</f>
        <v>272.45999999999998</v>
      </c>
      <c r="O6" s="10">
        <v>279.32</v>
      </c>
      <c r="P6" s="13">
        <v>0</v>
      </c>
      <c r="Q6" s="12">
        <f>SUM(O6:P6)</f>
        <v>279.32</v>
      </c>
      <c r="R6" s="10"/>
      <c r="S6" s="11"/>
      <c r="T6" s="12"/>
      <c r="U6" s="50">
        <f>SUM(C6+F6+I6+L6+O6+R6)</f>
        <v>1335.2</v>
      </c>
      <c r="V6" s="51">
        <f>SUM(D6+G6+J6+M6+P6+S6)</f>
        <v>0</v>
      </c>
      <c r="W6" s="52">
        <f>SUM(U6:V6)</f>
        <v>1335.2</v>
      </c>
      <c r="X6" s="10"/>
      <c r="Y6" s="11"/>
      <c r="Z6" s="12"/>
      <c r="AA6" s="10"/>
      <c r="AB6" s="13"/>
      <c r="AC6" s="12"/>
      <c r="AD6" s="10"/>
      <c r="AE6" s="13"/>
      <c r="AF6" s="12"/>
      <c r="AG6" s="10"/>
      <c r="AH6" s="13"/>
      <c r="AI6" s="12"/>
      <c r="AJ6" s="10"/>
      <c r="AK6" s="13"/>
      <c r="AL6" s="12"/>
      <c r="AM6" s="10"/>
      <c r="AN6" s="13"/>
      <c r="AO6" s="12"/>
      <c r="AP6" s="59"/>
      <c r="AQ6" s="60"/>
      <c r="AR6" s="61"/>
      <c r="AS6" s="56"/>
      <c r="AT6" s="58"/>
      <c r="AU6" s="57"/>
      <c r="AV6" s="2"/>
    </row>
    <row r="7" spans="1:48" ht="43.5" customHeight="1" thickBot="1">
      <c r="A7" s="88" t="s">
        <v>8</v>
      </c>
      <c r="B7" s="89"/>
      <c r="C7" s="15">
        <v>23.08</v>
      </c>
      <c r="D7" s="16">
        <v>4.2</v>
      </c>
      <c r="E7" s="12">
        <f t="shared" ref="E7:E18" si="0">SUM(C7:D7)</f>
        <v>27.279999999999998</v>
      </c>
      <c r="F7" s="15">
        <v>26.08</v>
      </c>
      <c r="G7" s="16">
        <v>7.9</v>
      </c>
      <c r="H7" s="12">
        <f t="shared" ref="H7:H18" si="1">SUM(F7:G7)</f>
        <v>33.979999999999997</v>
      </c>
      <c r="I7" s="15">
        <v>153.34</v>
      </c>
      <c r="J7" s="16">
        <v>30.3</v>
      </c>
      <c r="K7" s="12">
        <f>SUM(I7:J7)</f>
        <v>183.64000000000001</v>
      </c>
      <c r="L7" s="17">
        <v>206.78</v>
      </c>
      <c r="M7" s="16">
        <v>28</v>
      </c>
      <c r="N7" s="12">
        <f t="shared" ref="N7:N18" si="2">SUM(L7:M7)</f>
        <v>234.78</v>
      </c>
      <c r="O7" s="15">
        <v>297.83999999999997</v>
      </c>
      <c r="P7" s="16">
        <v>28.18</v>
      </c>
      <c r="Q7" s="12">
        <f t="shared" ref="Q7:Q18" si="3">SUM(O7:P7)</f>
        <v>326.02</v>
      </c>
      <c r="R7" s="15"/>
      <c r="S7" s="16"/>
      <c r="T7" s="12"/>
      <c r="U7" s="50">
        <f t="shared" ref="U7:U18" si="4">SUM(C7+F7+I7+L7+O7+R7)</f>
        <v>707.11999999999989</v>
      </c>
      <c r="V7" s="51">
        <f t="shared" ref="V7:V18" si="5">SUM(D7+G7+J7+M7+P7+S7)</f>
        <v>98.580000000000013</v>
      </c>
      <c r="W7" s="52">
        <f t="shared" ref="W7:W18" si="6">SUM(U7:V7)</f>
        <v>805.69999999999993</v>
      </c>
      <c r="X7" s="15"/>
      <c r="Y7" s="16"/>
      <c r="Z7" s="12"/>
      <c r="AA7" s="15"/>
      <c r="AB7" s="16"/>
      <c r="AC7" s="12"/>
      <c r="AD7" s="15"/>
      <c r="AE7" s="16"/>
      <c r="AF7" s="12"/>
      <c r="AG7" s="15"/>
      <c r="AH7" s="16"/>
      <c r="AI7" s="12"/>
      <c r="AJ7" s="15"/>
      <c r="AK7" s="16"/>
      <c r="AL7" s="12"/>
      <c r="AM7" s="10"/>
      <c r="AN7" s="16"/>
      <c r="AO7" s="12"/>
      <c r="AP7" s="59"/>
      <c r="AQ7" s="60"/>
      <c r="AR7" s="61"/>
      <c r="AS7" s="56"/>
      <c r="AT7" s="58"/>
      <c r="AU7" s="57"/>
      <c r="AV7" s="2"/>
    </row>
    <row r="8" spans="1:48" ht="38.25" customHeight="1" thickBot="1">
      <c r="A8" s="88" t="s">
        <v>32</v>
      </c>
      <c r="B8" s="89"/>
      <c r="C8" s="20">
        <v>41.76</v>
      </c>
      <c r="D8" s="21">
        <v>0.88</v>
      </c>
      <c r="E8" s="12">
        <f t="shared" si="0"/>
        <v>42.64</v>
      </c>
      <c r="F8" s="20">
        <v>34.92</v>
      </c>
      <c r="G8" s="21">
        <v>0</v>
      </c>
      <c r="H8" s="12">
        <f t="shared" si="1"/>
        <v>34.92</v>
      </c>
      <c r="I8" s="20">
        <v>52.88</v>
      </c>
      <c r="J8" s="21">
        <v>1.48</v>
      </c>
      <c r="K8" s="12">
        <f t="shared" ref="K8:K18" si="7">SUM(I8:J8)</f>
        <v>54.36</v>
      </c>
      <c r="L8" s="22">
        <v>41.66</v>
      </c>
      <c r="M8" s="21">
        <v>0.76</v>
      </c>
      <c r="N8" s="12">
        <f t="shared" si="2"/>
        <v>42.419999999999995</v>
      </c>
      <c r="O8" s="20">
        <v>52.48</v>
      </c>
      <c r="P8" s="21">
        <v>2.38</v>
      </c>
      <c r="Q8" s="12">
        <f t="shared" si="3"/>
        <v>54.86</v>
      </c>
      <c r="R8" s="20"/>
      <c r="S8" s="21"/>
      <c r="T8" s="12"/>
      <c r="U8" s="50">
        <f t="shared" si="4"/>
        <v>223.7</v>
      </c>
      <c r="V8" s="51">
        <f t="shared" si="5"/>
        <v>5.5</v>
      </c>
      <c r="W8" s="52">
        <f t="shared" si="6"/>
        <v>229.2</v>
      </c>
      <c r="X8" s="20"/>
      <c r="Y8" s="21"/>
      <c r="Z8" s="12"/>
      <c r="AA8" s="20"/>
      <c r="AB8" s="21"/>
      <c r="AC8" s="12"/>
      <c r="AD8" s="20"/>
      <c r="AE8" s="21"/>
      <c r="AF8" s="12"/>
      <c r="AG8" s="20"/>
      <c r="AH8" s="21"/>
      <c r="AI8" s="12"/>
      <c r="AJ8" s="20"/>
      <c r="AK8" s="21"/>
      <c r="AL8" s="12"/>
      <c r="AM8" s="10"/>
      <c r="AN8" s="21"/>
      <c r="AO8" s="12"/>
      <c r="AP8" s="59"/>
      <c r="AQ8" s="60"/>
      <c r="AR8" s="61"/>
      <c r="AS8" s="56"/>
      <c r="AT8" s="58"/>
      <c r="AU8" s="57"/>
      <c r="AV8" s="2"/>
    </row>
    <row r="9" spans="1:48" ht="30" customHeight="1" thickBot="1">
      <c r="A9" s="88" t="s">
        <v>19</v>
      </c>
      <c r="B9" s="89"/>
      <c r="C9" s="18">
        <v>0</v>
      </c>
      <c r="D9" s="25">
        <v>0</v>
      </c>
      <c r="E9" s="12">
        <f t="shared" si="0"/>
        <v>0</v>
      </c>
      <c r="F9" s="26">
        <v>0</v>
      </c>
      <c r="G9" s="25">
        <v>0</v>
      </c>
      <c r="H9" s="12">
        <f t="shared" si="1"/>
        <v>0</v>
      </c>
      <c r="I9" s="26">
        <v>0</v>
      </c>
      <c r="J9" s="25">
        <v>0</v>
      </c>
      <c r="K9" s="12">
        <f t="shared" si="7"/>
        <v>0</v>
      </c>
      <c r="L9" s="26">
        <v>0</v>
      </c>
      <c r="M9" s="19">
        <v>0</v>
      </c>
      <c r="N9" s="12">
        <f t="shared" si="2"/>
        <v>0</v>
      </c>
      <c r="O9" s="18">
        <v>0</v>
      </c>
      <c r="P9" s="19">
        <v>0</v>
      </c>
      <c r="Q9" s="12">
        <f t="shared" si="3"/>
        <v>0</v>
      </c>
      <c r="R9" s="26"/>
      <c r="S9" s="25"/>
      <c r="T9" s="12"/>
      <c r="U9" s="50">
        <f t="shared" si="4"/>
        <v>0</v>
      </c>
      <c r="V9" s="51">
        <f t="shared" si="5"/>
        <v>0</v>
      </c>
      <c r="W9" s="52">
        <f t="shared" si="6"/>
        <v>0</v>
      </c>
      <c r="X9" s="26"/>
      <c r="Y9" s="25"/>
      <c r="Z9" s="12"/>
      <c r="AA9" s="26"/>
      <c r="AB9" s="25"/>
      <c r="AC9" s="12"/>
      <c r="AD9" s="18"/>
      <c r="AE9" s="19"/>
      <c r="AF9" s="12"/>
      <c r="AG9" s="18"/>
      <c r="AH9" s="19"/>
      <c r="AI9" s="12"/>
      <c r="AJ9" s="18"/>
      <c r="AK9" s="19"/>
      <c r="AL9" s="12"/>
      <c r="AM9" s="55"/>
      <c r="AN9" s="19"/>
      <c r="AO9" s="12"/>
      <c r="AP9" s="59"/>
      <c r="AQ9" s="60"/>
      <c r="AR9" s="61"/>
      <c r="AS9" s="56"/>
      <c r="AT9" s="58"/>
      <c r="AU9" s="57"/>
      <c r="AV9" s="2"/>
    </row>
    <row r="10" spans="1:48" ht="30" customHeight="1" thickBot="1">
      <c r="A10" s="88" t="s">
        <v>9</v>
      </c>
      <c r="B10" s="89"/>
      <c r="C10" s="20">
        <v>51.15</v>
      </c>
      <c r="D10" s="27">
        <v>0</v>
      </c>
      <c r="E10" s="12">
        <f t="shared" si="0"/>
        <v>51.15</v>
      </c>
      <c r="F10" s="20">
        <v>41.36</v>
      </c>
      <c r="G10" s="27">
        <v>0</v>
      </c>
      <c r="H10" s="12">
        <f t="shared" si="1"/>
        <v>41.36</v>
      </c>
      <c r="I10" s="20">
        <v>65.53</v>
      </c>
      <c r="J10" s="21">
        <v>0</v>
      </c>
      <c r="K10" s="12">
        <f t="shared" si="7"/>
        <v>65.53</v>
      </c>
      <c r="L10" s="22">
        <v>60.05</v>
      </c>
      <c r="M10" s="23">
        <v>0</v>
      </c>
      <c r="N10" s="12">
        <f t="shared" si="2"/>
        <v>60.05</v>
      </c>
      <c r="O10" s="20">
        <v>61.78</v>
      </c>
      <c r="P10" s="23">
        <v>0</v>
      </c>
      <c r="Q10" s="12">
        <f t="shared" si="3"/>
        <v>61.78</v>
      </c>
      <c r="R10" s="20"/>
      <c r="S10" s="27"/>
      <c r="T10" s="12"/>
      <c r="U10" s="50">
        <f t="shared" si="4"/>
        <v>279.87</v>
      </c>
      <c r="V10" s="51">
        <f t="shared" si="5"/>
        <v>0</v>
      </c>
      <c r="W10" s="52">
        <f t="shared" si="6"/>
        <v>279.87</v>
      </c>
      <c r="X10" s="20"/>
      <c r="Y10" s="27"/>
      <c r="Z10" s="12"/>
      <c r="AA10" s="20"/>
      <c r="AB10" s="27"/>
      <c r="AC10" s="12"/>
      <c r="AD10" s="20"/>
      <c r="AE10" s="23"/>
      <c r="AF10" s="12"/>
      <c r="AG10" s="20"/>
      <c r="AH10" s="23"/>
      <c r="AI10" s="12"/>
      <c r="AJ10" s="20"/>
      <c r="AK10" s="23"/>
      <c r="AL10" s="12"/>
      <c r="AM10" s="10"/>
      <c r="AN10" s="23"/>
      <c r="AO10" s="12"/>
      <c r="AP10" s="59"/>
      <c r="AQ10" s="60"/>
      <c r="AR10" s="61"/>
      <c r="AS10" s="56"/>
      <c r="AT10" s="58"/>
      <c r="AU10" s="57"/>
      <c r="AV10" s="2"/>
    </row>
    <row r="11" spans="1:48" ht="53.25" customHeight="1" thickBot="1">
      <c r="A11" s="88" t="s">
        <v>10</v>
      </c>
      <c r="B11" s="89"/>
      <c r="C11" s="24">
        <v>0</v>
      </c>
      <c r="D11" s="21">
        <v>1.32</v>
      </c>
      <c r="E11" s="12">
        <f t="shared" si="0"/>
        <v>1.32</v>
      </c>
      <c r="F11" s="28">
        <v>0</v>
      </c>
      <c r="G11" s="21">
        <v>2.1800000000000002</v>
      </c>
      <c r="H11" s="12">
        <v>2.1800000000000002</v>
      </c>
      <c r="I11" s="28">
        <v>0</v>
      </c>
      <c r="J11" s="21">
        <v>2.5</v>
      </c>
      <c r="K11" s="12">
        <f t="shared" si="7"/>
        <v>2.5</v>
      </c>
      <c r="L11" s="28">
        <v>0</v>
      </c>
      <c r="M11" s="21">
        <v>3.72</v>
      </c>
      <c r="N11" s="12">
        <f t="shared" si="2"/>
        <v>3.72</v>
      </c>
      <c r="O11" s="24">
        <v>0</v>
      </c>
      <c r="P11" s="21">
        <v>2.76</v>
      </c>
      <c r="Q11" s="12">
        <f t="shared" si="3"/>
        <v>2.76</v>
      </c>
      <c r="R11" s="28"/>
      <c r="S11" s="21"/>
      <c r="T11" s="12"/>
      <c r="U11" s="50">
        <f t="shared" si="4"/>
        <v>0</v>
      </c>
      <c r="V11" s="51">
        <f t="shared" si="5"/>
        <v>12.48</v>
      </c>
      <c r="W11" s="52">
        <f t="shared" si="6"/>
        <v>12.48</v>
      </c>
      <c r="X11" s="28"/>
      <c r="Y11" s="21"/>
      <c r="Z11" s="12"/>
      <c r="AA11" s="28"/>
      <c r="AB11" s="21"/>
      <c r="AC11" s="12"/>
      <c r="AD11" s="24"/>
      <c r="AE11" s="21"/>
      <c r="AF11" s="12"/>
      <c r="AG11" s="24"/>
      <c r="AH11" s="21"/>
      <c r="AI11" s="12"/>
      <c r="AJ11" s="24"/>
      <c r="AK11" s="21"/>
      <c r="AL11" s="12"/>
      <c r="AM11" s="55"/>
      <c r="AN11" s="21"/>
      <c r="AO11" s="12"/>
      <c r="AP11" s="59"/>
      <c r="AQ11" s="60"/>
      <c r="AR11" s="61"/>
      <c r="AS11" s="56"/>
      <c r="AT11" s="58"/>
      <c r="AU11" s="57"/>
      <c r="AV11" s="2"/>
    </row>
    <row r="12" spans="1:48" ht="44.25" customHeight="1" thickBot="1">
      <c r="A12" s="90" t="s">
        <v>11</v>
      </c>
      <c r="B12" s="89"/>
      <c r="C12" s="20">
        <v>20.63</v>
      </c>
      <c r="D12" s="21">
        <v>2.44</v>
      </c>
      <c r="E12" s="12">
        <f t="shared" si="0"/>
        <v>23.07</v>
      </c>
      <c r="F12" s="20">
        <v>16.82</v>
      </c>
      <c r="G12" s="21">
        <v>2.94</v>
      </c>
      <c r="H12" s="12">
        <f t="shared" si="1"/>
        <v>19.760000000000002</v>
      </c>
      <c r="I12" s="20">
        <v>27.2</v>
      </c>
      <c r="J12" s="21">
        <v>5</v>
      </c>
      <c r="K12" s="12">
        <f t="shared" si="7"/>
        <v>32.200000000000003</v>
      </c>
      <c r="L12" s="20">
        <v>24.41</v>
      </c>
      <c r="M12" s="21">
        <v>4.8600000000000003</v>
      </c>
      <c r="N12" s="12">
        <f t="shared" si="2"/>
        <v>29.27</v>
      </c>
      <c r="O12" s="20">
        <v>25.22</v>
      </c>
      <c r="P12" s="21">
        <v>4.28</v>
      </c>
      <c r="Q12" s="12">
        <f t="shared" si="3"/>
        <v>29.5</v>
      </c>
      <c r="R12" s="20"/>
      <c r="S12" s="21"/>
      <c r="T12" s="12"/>
      <c r="U12" s="50">
        <f t="shared" si="4"/>
        <v>114.28</v>
      </c>
      <c r="V12" s="51">
        <f t="shared" si="5"/>
        <v>19.52</v>
      </c>
      <c r="W12" s="52">
        <f t="shared" si="6"/>
        <v>133.80000000000001</v>
      </c>
      <c r="X12" s="20"/>
      <c r="Y12" s="21"/>
      <c r="Z12" s="12"/>
      <c r="AA12" s="20"/>
      <c r="AB12" s="21"/>
      <c r="AC12" s="12"/>
      <c r="AD12" s="20"/>
      <c r="AE12" s="21"/>
      <c r="AF12" s="12"/>
      <c r="AG12" s="20"/>
      <c r="AH12" s="21"/>
      <c r="AI12" s="12"/>
      <c r="AJ12" s="20"/>
      <c r="AK12" s="21"/>
      <c r="AL12" s="12"/>
      <c r="AM12" s="10"/>
      <c r="AN12" s="21"/>
      <c r="AO12" s="12"/>
      <c r="AP12" s="59"/>
      <c r="AQ12" s="60"/>
      <c r="AR12" s="61"/>
      <c r="AS12" s="56"/>
      <c r="AT12" s="58"/>
      <c r="AU12" s="57"/>
      <c r="AV12" s="2"/>
    </row>
    <row r="13" spans="1:48" ht="31.5" customHeight="1" thickBot="1">
      <c r="A13" s="88" t="s">
        <v>12</v>
      </c>
      <c r="B13" s="89"/>
      <c r="C13" s="29">
        <v>0</v>
      </c>
      <c r="D13" s="27"/>
      <c r="E13" s="12">
        <f t="shared" si="0"/>
        <v>0</v>
      </c>
      <c r="F13" s="30">
        <v>0</v>
      </c>
      <c r="G13" s="27">
        <v>0</v>
      </c>
      <c r="H13" s="12">
        <f t="shared" si="1"/>
        <v>0</v>
      </c>
      <c r="I13" s="30">
        <v>0</v>
      </c>
      <c r="J13" s="27">
        <v>1.62</v>
      </c>
      <c r="K13" s="12">
        <f t="shared" si="7"/>
        <v>1.62</v>
      </c>
      <c r="L13" s="30">
        <v>0</v>
      </c>
      <c r="M13" s="23">
        <v>0</v>
      </c>
      <c r="N13" s="12">
        <f t="shared" si="2"/>
        <v>0</v>
      </c>
      <c r="O13" s="29">
        <v>0</v>
      </c>
      <c r="P13" s="23">
        <v>0</v>
      </c>
      <c r="Q13" s="12">
        <f t="shared" si="3"/>
        <v>0</v>
      </c>
      <c r="R13" s="30"/>
      <c r="S13" s="21"/>
      <c r="T13" s="12"/>
      <c r="U13" s="50">
        <f t="shared" si="4"/>
        <v>0</v>
      </c>
      <c r="V13" s="51">
        <f t="shared" si="5"/>
        <v>1.62</v>
      </c>
      <c r="W13" s="52">
        <f t="shared" si="6"/>
        <v>1.62</v>
      </c>
      <c r="X13" s="30"/>
      <c r="Y13" s="27"/>
      <c r="Z13" s="12"/>
      <c r="AA13" s="30"/>
      <c r="AB13" s="27"/>
      <c r="AC13" s="12"/>
      <c r="AD13" s="29"/>
      <c r="AE13" s="23"/>
      <c r="AF13" s="12"/>
      <c r="AG13" s="29"/>
      <c r="AH13" s="21"/>
      <c r="AI13" s="12"/>
      <c r="AJ13" s="29"/>
      <c r="AK13" s="23"/>
      <c r="AL13" s="12"/>
      <c r="AM13" s="55"/>
      <c r="AN13" s="23"/>
      <c r="AO13" s="12"/>
      <c r="AP13" s="59"/>
      <c r="AQ13" s="60"/>
      <c r="AR13" s="61"/>
      <c r="AS13" s="56"/>
      <c r="AT13" s="58"/>
      <c r="AU13" s="57"/>
      <c r="AV13" s="2"/>
    </row>
    <row r="14" spans="1:48" ht="30" customHeight="1" thickBot="1">
      <c r="A14" s="88" t="s">
        <v>13</v>
      </c>
      <c r="B14" s="89"/>
      <c r="C14" s="31">
        <v>0</v>
      </c>
      <c r="D14" s="16">
        <v>1.04</v>
      </c>
      <c r="E14" s="12">
        <f t="shared" si="0"/>
        <v>1.04</v>
      </c>
      <c r="F14" s="32">
        <v>0</v>
      </c>
      <c r="G14" s="16">
        <v>1.3</v>
      </c>
      <c r="H14" s="12">
        <f t="shared" si="1"/>
        <v>1.3</v>
      </c>
      <c r="I14" s="32">
        <v>0</v>
      </c>
      <c r="J14" s="16">
        <v>2.96</v>
      </c>
      <c r="K14" s="12">
        <f t="shared" si="7"/>
        <v>2.96</v>
      </c>
      <c r="L14" s="32">
        <v>0</v>
      </c>
      <c r="M14" s="16">
        <v>4.8</v>
      </c>
      <c r="N14" s="12">
        <f t="shared" si="2"/>
        <v>4.8</v>
      </c>
      <c r="O14" s="31">
        <v>0</v>
      </c>
      <c r="P14" s="16">
        <v>4.16</v>
      </c>
      <c r="Q14" s="12">
        <f t="shared" si="3"/>
        <v>4.16</v>
      </c>
      <c r="R14" s="32"/>
      <c r="S14" s="16"/>
      <c r="T14" s="12"/>
      <c r="U14" s="50">
        <f t="shared" si="4"/>
        <v>0</v>
      </c>
      <c r="V14" s="51">
        <f t="shared" si="5"/>
        <v>14.26</v>
      </c>
      <c r="W14" s="52">
        <f t="shared" si="6"/>
        <v>14.26</v>
      </c>
      <c r="X14" s="32"/>
      <c r="Y14" s="16"/>
      <c r="Z14" s="12"/>
      <c r="AA14" s="32"/>
      <c r="AB14" s="16"/>
      <c r="AC14" s="12"/>
      <c r="AD14" s="31"/>
      <c r="AE14" s="16"/>
      <c r="AF14" s="12"/>
      <c r="AG14" s="31"/>
      <c r="AH14" s="16"/>
      <c r="AI14" s="12"/>
      <c r="AJ14" s="31"/>
      <c r="AK14" s="16"/>
      <c r="AL14" s="12"/>
      <c r="AM14" s="55"/>
      <c r="AN14" s="16"/>
      <c r="AO14" s="12"/>
      <c r="AP14" s="59"/>
      <c r="AQ14" s="60"/>
      <c r="AR14" s="61"/>
      <c r="AS14" s="56"/>
      <c r="AT14" s="58"/>
      <c r="AU14" s="57"/>
      <c r="AV14" s="2"/>
    </row>
    <row r="15" spans="1:48" ht="66" customHeight="1" thickBot="1">
      <c r="A15" s="88" t="s">
        <v>14</v>
      </c>
      <c r="B15" s="89"/>
      <c r="C15" s="33">
        <v>0</v>
      </c>
      <c r="D15" s="34">
        <v>32.04</v>
      </c>
      <c r="E15" s="12">
        <f t="shared" si="0"/>
        <v>32.04</v>
      </c>
      <c r="F15" s="35">
        <v>0</v>
      </c>
      <c r="G15" s="34">
        <v>33.22</v>
      </c>
      <c r="H15" s="12">
        <f t="shared" si="1"/>
        <v>33.22</v>
      </c>
      <c r="I15" s="35">
        <v>0</v>
      </c>
      <c r="J15" s="34">
        <v>55.24</v>
      </c>
      <c r="K15" s="12">
        <f t="shared" si="7"/>
        <v>55.24</v>
      </c>
      <c r="L15" s="35">
        <v>0</v>
      </c>
      <c r="M15" s="34">
        <v>61.8</v>
      </c>
      <c r="N15" s="12">
        <f t="shared" si="2"/>
        <v>61.8</v>
      </c>
      <c r="O15" s="33">
        <v>0</v>
      </c>
      <c r="P15" s="34">
        <v>70.239999999999995</v>
      </c>
      <c r="Q15" s="12">
        <f t="shared" si="3"/>
        <v>70.239999999999995</v>
      </c>
      <c r="R15" s="35"/>
      <c r="S15" s="34"/>
      <c r="T15" s="12"/>
      <c r="U15" s="50">
        <f t="shared" si="4"/>
        <v>0</v>
      </c>
      <c r="V15" s="51">
        <f t="shared" si="5"/>
        <v>252.54000000000002</v>
      </c>
      <c r="W15" s="52">
        <f t="shared" si="6"/>
        <v>252.54000000000002</v>
      </c>
      <c r="X15" s="35"/>
      <c r="Y15" s="34"/>
      <c r="Z15" s="12"/>
      <c r="AA15" s="35"/>
      <c r="AB15" s="34"/>
      <c r="AC15" s="12"/>
      <c r="AD15" s="33"/>
      <c r="AE15" s="34"/>
      <c r="AF15" s="12"/>
      <c r="AG15" s="33"/>
      <c r="AH15" s="34"/>
      <c r="AI15" s="12"/>
      <c r="AJ15" s="33"/>
      <c r="AK15" s="34"/>
      <c r="AL15" s="12"/>
      <c r="AM15" s="55"/>
      <c r="AN15" s="34"/>
      <c r="AO15" s="12"/>
      <c r="AP15" s="59"/>
      <c r="AQ15" s="60"/>
      <c r="AR15" s="61"/>
      <c r="AS15" s="56"/>
      <c r="AT15" s="58"/>
      <c r="AU15" s="57"/>
      <c r="AV15" s="2"/>
    </row>
    <row r="16" spans="1:48" ht="36" customHeight="1" thickBot="1">
      <c r="A16" s="88" t="s">
        <v>15</v>
      </c>
      <c r="B16" s="89"/>
      <c r="C16" s="15">
        <v>0</v>
      </c>
      <c r="D16" s="16">
        <v>7.86</v>
      </c>
      <c r="E16" s="12">
        <f t="shared" si="0"/>
        <v>7.86</v>
      </c>
      <c r="F16" s="15">
        <v>0</v>
      </c>
      <c r="G16" s="16">
        <v>9.02</v>
      </c>
      <c r="H16" s="12">
        <f t="shared" si="1"/>
        <v>9.02</v>
      </c>
      <c r="I16" s="15">
        <v>29.12</v>
      </c>
      <c r="J16" s="16">
        <v>18.059999999999999</v>
      </c>
      <c r="K16" s="12">
        <f t="shared" si="7"/>
        <v>47.18</v>
      </c>
      <c r="L16" s="15">
        <v>27.74</v>
      </c>
      <c r="M16" s="16">
        <v>17.64</v>
      </c>
      <c r="N16" s="12">
        <f t="shared" si="2"/>
        <v>45.379999999999995</v>
      </c>
      <c r="O16" s="15">
        <v>0</v>
      </c>
      <c r="P16" s="16">
        <v>21.52</v>
      </c>
      <c r="Q16" s="12">
        <f t="shared" si="3"/>
        <v>21.52</v>
      </c>
      <c r="R16" s="26"/>
      <c r="S16" s="16"/>
      <c r="T16" s="12"/>
      <c r="U16" s="50">
        <f t="shared" si="4"/>
        <v>56.86</v>
      </c>
      <c r="V16" s="51">
        <f t="shared" si="5"/>
        <v>74.099999999999994</v>
      </c>
      <c r="W16" s="52">
        <f t="shared" si="6"/>
        <v>130.95999999999998</v>
      </c>
      <c r="X16" s="26"/>
      <c r="Y16" s="16"/>
      <c r="Z16" s="12"/>
      <c r="AA16" s="65"/>
      <c r="AB16" s="16"/>
      <c r="AC16" s="12"/>
      <c r="AD16" s="18"/>
      <c r="AE16" s="16"/>
      <c r="AF16" s="12"/>
      <c r="AG16" s="15"/>
      <c r="AH16" s="16"/>
      <c r="AI16" s="12"/>
      <c r="AJ16" s="15"/>
      <c r="AK16" s="16"/>
      <c r="AL16" s="12"/>
      <c r="AM16" s="10"/>
      <c r="AN16" s="16"/>
      <c r="AO16" s="12"/>
      <c r="AP16" s="59"/>
      <c r="AQ16" s="60"/>
      <c r="AR16" s="61"/>
      <c r="AS16" s="56"/>
      <c r="AT16" s="58"/>
      <c r="AU16" s="57"/>
      <c r="AV16" s="2"/>
    </row>
    <row r="17" spans="1:48" ht="30" customHeight="1" thickBot="1">
      <c r="A17" s="84" t="s">
        <v>16</v>
      </c>
      <c r="B17" s="85"/>
      <c r="C17" s="36">
        <v>0.04</v>
      </c>
      <c r="D17" s="34">
        <v>4.5599999999999996</v>
      </c>
      <c r="E17" s="37">
        <f t="shared" si="0"/>
        <v>4.5999999999999996</v>
      </c>
      <c r="F17" s="36">
        <v>0.04</v>
      </c>
      <c r="G17" s="34">
        <v>3.44</v>
      </c>
      <c r="H17" s="37">
        <f t="shared" si="1"/>
        <v>3.48</v>
      </c>
      <c r="I17" s="36">
        <v>0.9</v>
      </c>
      <c r="J17" s="34">
        <v>6.01</v>
      </c>
      <c r="K17" s="37">
        <f t="shared" si="7"/>
        <v>6.91</v>
      </c>
      <c r="L17" s="38">
        <v>1.5</v>
      </c>
      <c r="M17" s="34">
        <v>6.4</v>
      </c>
      <c r="N17" s="12">
        <f t="shared" si="2"/>
        <v>7.9</v>
      </c>
      <c r="O17" s="36">
        <v>0.18</v>
      </c>
      <c r="P17" s="34">
        <v>6.14</v>
      </c>
      <c r="Q17" s="12">
        <f t="shared" si="3"/>
        <v>6.3199999999999994</v>
      </c>
      <c r="R17" s="36"/>
      <c r="S17" s="34"/>
      <c r="T17" s="37"/>
      <c r="U17" s="50">
        <f t="shared" si="4"/>
        <v>2.66</v>
      </c>
      <c r="V17" s="51">
        <f t="shared" si="5"/>
        <v>26.55</v>
      </c>
      <c r="W17" s="52">
        <f t="shared" si="6"/>
        <v>29.21</v>
      </c>
      <c r="X17" s="36"/>
      <c r="Y17" s="34"/>
      <c r="Z17" s="37"/>
      <c r="AA17" s="36"/>
      <c r="AB17" s="34"/>
      <c r="AC17" s="37"/>
      <c r="AD17" s="36"/>
      <c r="AE17" s="34"/>
      <c r="AF17" s="37"/>
      <c r="AG17" s="36"/>
      <c r="AH17" s="34"/>
      <c r="AI17" s="37"/>
      <c r="AJ17" s="36"/>
      <c r="AK17" s="34"/>
      <c r="AL17" s="12"/>
      <c r="AM17" s="10"/>
      <c r="AN17" s="34"/>
      <c r="AO17" s="12"/>
      <c r="AP17" s="59"/>
      <c r="AQ17" s="60"/>
      <c r="AR17" s="61"/>
      <c r="AS17" s="56"/>
      <c r="AT17" s="58"/>
      <c r="AU17" s="57"/>
      <c r="AV17" s="2"/>
    </row>
    <row r="18" spans="1:48" ht="35.25" customHeight="1" thickBot="1">
      <c r="A18" s="86" t="s">
        <v>17</v>
      </c>
      <c r="B18" s="87"/>
      <c r="C18" s="72">
        <f>SUM(C6:C17)</f>
        <v>398.26</v>
      </c>
      <c r="D18" s="66">
        <f>SUM(D6:D17)</f>
        <v>54.34</v>
      </c>
      <c r="E18" s="83">
        <f t="shared" si="0"/>
        <v>452.6</v>
      </c>
      <c r="F18" s="73">
        <f>SUM(F6:F17)</f>
        <v>347.32000000000005</v>
      </c>
      <c r="G18" s="66">
        <f>SUM(G6:G17)</f>
        <v>60</v>
      </c>
      <c r="H18" s="54">
        <f t="shared" si="1"/>
        <v>407.32000000000005</v>
      </c>
      <c r="I18" s="73">
        <f>SUM(I6:I17)</f>
        <v>622.69000000000005</v>
      </c>
      <c r="J18" s="66">
        <f>SUM(J6:J17)</f>
        <v>123.17</v>
      </c>
      <c r="K18" s="54">
        <f t="shared" si="7"/>
        <v>745.86</v>
      </c>
      <c r="L18" s="73">
        <f>SUM(L6:L17)</f>
        <v>634.59999999999991</v>
      </c>
      <c r="M18" s="66">
        <f>SUM(M6:M17)</f>
        <v>127.98</v>
      </c>
      <c r="N18" s="12">
        <f t="shared" si="2"/>
        <v>762.57999999999993</v>
      </c>
      <c r="O18" s="73">
        <f>SUM(O6:O17)</f>
        <v>716.81999999999994</v>
      </c>
      <c r="P18" s="74">
        <f>SUM(P6:P17)</f>
        <v>139.66</v>
      </c>
      <c r="Q18" s="12">
        <f t="shared" si="3"/>
        <v>856.4799999999999</v>
      </c>
      <c r="R18" s="75"/>
      <c r="S18" s="76"/>
      <c r="T18" s="54"/>
      <c r="U18" s="50">
        <f t="shared" si="4"/>
        <v>2719.6899999999996</v>
      </c>
      <c r="V18" s="51">
        <f t="shared" si="5"/>
        <v>505.15</v>
      </c>
      <c r="W18" s="52">
        <f t="shared" si="6"/>
        <v>3224.8399999999997</v>
      </c>
      <c r="X18" s="77"/>
      <c r="Y18" s="78"/>
      <c r="Z18" s="68"/>
      <c r="AA18" s="77"/>
      <c r="AB18" s="78"/>
      <c r="AC18" s="67"/>
      <c r="AD18" s="77"/>
      <c r="AE18" s="78"/>
      <c r="AF18" s="68"/>
      <c r="AG18" s="70"/>
      <c r="AH18" s="70"/>
      <c r="AI18" s="69"/>
      <c r="AJ18" s="79"/>
      <c r="AK18" s="53"/>
      <c r="AL18" s="54"/>
      <c r="AM18" s="71"/>
      <c r="AN18" s="80"/>
      <c r="AO18" s="81"/>
      <c r="AP18" s="59"/>
      <c r="AQ18" s="60"/>
      <c r="AR18" s="61"/>
      <c r="AS18" s="56"/>
      <c r="AT18" s="58"/>
      <c r="AU18" s="57"/>
      <c r="AV18" s="2"/>
    </row>
    <row r="19" spans="1:48" ht="15" customHeight="1">
      <c r="V19" s="39"/>
      <c r="W19" s="40"/>
      <c r="AQ19" s="64"/>
      <c r="AR19" s="41"/>
      <c r="AT19" s="42"/>
      <c r="AU19" s="42"/>
    </row>
    <row r="20" spans="1:48" ht="15" customHeight="1">
      <c r="U20" s="43"/>
      <c r="V20" s="44"/>
      <c r="W20" s="44"/>
      <c r="AD20" s="62"/>
      <c r="AE20" s="45"/>
      <c r="AO20" s="44"/>
      <c r="AU20" s="44"/>
    </row>
    <row r="21" spans="1:48" ht="15" customHeight="1">
      <c r="AR21" s="44"/>
    </row>
    <row r="22" spans="1:48" ht="15" customHeight="1" thickBot="1">
      <c r="A22"/>
      <c r="B22"/>
      <c r="AH22" s="46"/>
    </row>
    <row r="23" spans="1:48" ht="15.75" customHeight="1">
      <c r="A23"/>
      <c r="B23"/>
    </row>
    <row r="24" spans="1:48" ht="15" customHeight="1">
      <c r="A24"/>
      <c r="B24"/>
    </row>
    <row r="25" spans="1:48" ht="16.5" customHeight="1">
      <c r="A25"/>
      <c r="B25"/>
    </row>
    <row r="26" spans="1:48" ht="16.5" customHeight="1">
      <c r="A26"/>
      <c r="B26"/>
    </row>
    <row r="27" spans="1:48" ht="15.75" customHeight="1">
      <c r="A27"/>
      <c r="B27"/>
    </row>
    <row r="28" spans="1:48" ht="16.5" customHeight="1">
      <c r="A28"/>
      <c r="B28"/>
    </row>
    <row r="29" spans="1:48" ht="15" customHeight="1">
      <c r="A29"/>
      <c r="B29"/>
    </row>
    <row r="30" spans="1:48" ht="15" customHeight="1">
      <c r="A30"/>
      <c r="B30"/>
    </row>
    <row r="31" spans="1:48" ht="15" customHeight="1">
      <c r="A31"/>
      <c r="B31"/>
    </row>
  </sheetData>
  <sheetProtection selectLockedCells="1" selectUnlockedCells="1"/>
  <mergeCells count="31">
    <mergeCell ref="A1:AO1"/>
    <mergeCell ref="A3:B5"/>
    <mergeCell ref="C3:E4"/>
    <mergeCell ref="F3:H4"/>
    <mergeCell ref="I3:K4"/>
    <mergeCell ref="L3:N4"/>
    <mergeCell ref="A2:B2"/>
    <mergeCell ref="AS3:AU4"/>
    <mergeCell ref="A6:B6"/>
    <mergeCell ref="A7:B7"/>
    <mergeCell ref="A8:B8"/>
    <mergeCell ref="U3:W4"/>
    <mergeCell ref="X3:Z4"/>
    <mergeCell ref="AM3:AO4"/>
    <mergeCell ref="AP3:AR4"/>
    <mergeCell ref="AJ3:AL4"/>
    <mergeCell ref="A9:B9"/>
    <mergeCell ref="A10:B10"/>
    <mergeCell ref="AA3:AC4"/>
    <mergeCell ref="AD3:AF4"/>
    <mergeCell ref="AG3:AI4"/>
    <mergeCell ref="O3:Q4"/>
    <mergeCell ref="R3:T4"/>
    <mergeCell ref="A17:B17"/>
    <mergeCell ref="A18:B18"/>
    <mergeCell ref="A11:B11"/>
    <mergeCell ref="A12:B12"/>
    <mergeCell ref="A13:B13"/>
    <mergeCell ref="A14:B14"/>
    <mergeCell ref="A15:B15"/>
    <mergeCell ref="A16:B16"/>
  </mergeCells>
  <printOptions horizontalCentered="1" verticalCentered="1"/>
  <pageMargins left="3.937007874015748E-2" right="3.937007874015748E-2" top="0.15748031496062992" bottom="0.15748031496062992" header="0.51181102362204722" footer="0.51181102362204722"/>
  <pageSetup paperSize="9" scale="95" firstPageNumber="0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2022</vt:lpstr>
      <vt:lpstr>Arkusz1</vt:lpstr>
      <vt:lpstr>'2022'!Excel_BuiltIn_Print_Area</vt:lpstr>
      <vt:lpstr>'2022'!Obszar_wydruku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Emilia</cp:lastModifiedBy>
  <cp:lastPrinted>2022-04-08T09:38:09Z</cp:lastPrinted>
  <dcterms:created xsi:type="dcterms:W3CDTF">2020-06-15T06:13:27Z</dcterms:created>
  <dcterms:modified xsi:type="dcterms:W3CDTF">2022-06-15T05:38:09Z</dcterms:modified>
</cp:coreProperties>
</file>